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6536" windowHeight="9432" activeTab="1"/>
  </bookViews>
  <sheets>
    <sheet name="Upplåtelse" sheetId="1" r:id="rId1"/>
    <sheet name="Ombyggnad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2" l="1"/>
  <c r="G20" i="2" s="1"/>
  <c r="G26" i="2" s="1"/>
  <c r="B58" i="2"/>
  <c r="B59" i="2" s="1"/>
  <c r="I10" i="2"/>
  <c r="I12" i="2" s="1"/>
  <c r="G5" i="2"/>
  <c r="G6" i="2" s="1"/>
  <c r="G5" i="1"/>
  <c r="G6" i="1"/>
  <c r="I11" i="1"/>
  <c r="I13" i="1" s="1"/>
  <c r="G7" i="1" l="1"/>
  <c r="I34" i="2"/>
  <c r="I36" i="2"/>
  <c r="B60" i="2"/>
  <c r="I30" i="2"/>
  <c r="G30" i="2" s="1"/>
  <c r="I33" i="2" s="1"/>
  <c r="G33" i="2" s="1"/>
  <c r="G7" i="2"/>
  <c r="G28" i="1"/>
  <c r="G31" i="1" s="1"/>
  <c r="G17" i="1"/>
  <c r="G20" i="1" s="1"/>
  <c r="G24" i="1" s="1"/>
  <c r="G33" i="1" s="1"/>
  <c r="G8" i="1"/>
  <c r="G32" i="1"/>
  <c r="B61" i="2" l="1"/>
  <c r="G36" i="2"/>
  <c r="G41" i="2" s="1"/>
  <c r="G35" i="1"/>
  <c r="B37" i="1" s="1"/>
  <c r="B62" i="2" l="1"/>
  <c r="B63" i="2" l="1"/>
  <c r="B64" i="2" l="1"/>
  <c r="B65" i="2" l="1"/>
  <c r="B66" i="2" l="1"/>
  <c r="B67" i="2" l="1"/>
  <c r="B68" i="2" l="1"/>
  <c r="B69" i="2" l="1"/>
  <c r="B70" i="2" l="1"/>
  <c r="B71" i="2" l="1"/>
  <c r="B72" i="2" l="1"/>
  <c r="B73" i="2" l="1"/>
  <c r="B74" i="2" l="1"/>
  <c r="B75" i="2" l="1"/>
  <c r="B76" i="2" l="1"/>
  <c r="B77" i="2" l="1"/>
  <c r="B78" i="2" l="1"/>
  <c r="B79" i="2" l="1"/>
  <c r="B80" i="2" l="1"/>
  <c r="B81" i="2" l="1"/>
  <c r="B82" i="2" l="1"/>
  <c r="I82" i="2" s="1"/>
  <c r="B83" i="2" l="1"/>
  <c r="I83" i="2" s="1"/>
  <c r="B84" i="2" l="1"/>
  <c r="I84" i="2" s="1"/>
  <c r="B85" i="2" l="1"/>
  <c r="I85" i="2" s="1"/>
  <c r="B86" i="2" l="1"/>
  <c r="I86" i="2" s="1"/>
  <c r="B87" i="2" l="1"/>
  <c r="I87" i="2" s="1"/>
  <c r="B88" i="2" l="1"/>
  <c r="I88" i="2" s="1"/>
  <c r="B89" i="2" l="1"/>
  <c r="I89" i="2" s="1"/>
  <c r="B90" i="2" l="1"/>
  <c r="I90" i="2" s="1"/>
  <c r="B91" i="2" l="1"/>
  <c r="I91" i="2" s="1"/>
  <c r="B92" i="2" l="1"/>
  <c r="I92" i="2" s="1"/>
  <c r="B93" i="2" l="1"/>
  <c r="I93" i="2" s="1"/>
  <c r="B94" i="2" l="1"/>
  <c r="I94" i="2" s="1"/>
  <c r="B95" i="2" l="1"/>
  <c r="I95" i="2" s="1"/>
  <c r="B96" i="2" l="1"/>
  <c r="I96" i="2" s="1"/>
  <c r="B97" i="2" l="1"/>
  <c r="I97" i="2" s="1"/>
  <c r="B98" i="2" l="1"/>
  <c r="I98" i="2" s="1"/>
  <c r="B99" i="2" l="1"/>
  <c r="I99" i="2" s="1"/>
  <c r="B100" i="2" l="1"/>
  <c r="I100" i="2" s="1"/>
  <c r="B101" i="2" l="1"/>
  <c r="I101" i="2" s="1"/>
  <c r="B102" i="2" l="1"/>
  <c r="I102" i="2" s="1"/>
  <c r="B103" i="2" l="1"/>
  <c r="I103" i="2" s="1"/>
  <c r="B104" i="2" l="1"/>
  <c r="I104" i="2" s="1"/>
  <c r="B105" i="2" l="1"/>
  <c r="I105" i="2" s="1"/>
  <c r="B106" i="2" l="1"/>
  <c r="I106" i="2" s="1"/>
  <c r="B107" i="2" l="1"/>
  <c r="I107" i="2" s="1"/>
  <c r="B108" i="2" l="1"/>
  <c r="I108" i="2" s="1"/>
  <c r="B109" i="2" l="1"/>
  <c r="I109" i="2" s="1"/>
  <c r="B110" i="2" l="1"/>
  <c r="I110" i="2" s="1"/>
  <c r="B111" i="2" l="1"/>
  <c r="I111" i="2" s="1"/>
  <c r="B112" i="2" l="1"/>
  <c r="I112" i="2" s="1"/>
  <c r="B113" i="2" l="1"/>
  <c r="I113" i="2" s="1"/>
  <c r="B114" i="2" l="1"/>
  <c r="I114" i="2" s="1"/>
  <c r="B115" i="2" l="1"/>
  <c r="I115" i="2" s="1"/>
  <c r="B116" i="2" l="1"/>
  <c r="I116" i="2" s="1"/>
  <c r="B117" i="2" l="1"/>
  <c r="I117" i="2" s="1"/>
  <c r="B118" i="2" l="1"/>
  <c r="I118" i="2" s="1"/>
  <c r="B119" i="2" l="1"/>
  <c r="I119" i="2" s="1"/>
  <c r="B120" i="2" l="1"/>
  <c r="I120" i="2" s="1"/>
  <c r="B121" i="2" l="1"/>
  <c r="I121" i="2" s="1"/>
  <c r="B122" i="2" l="1"/>
  <c r="I122" i="2" s="1"/>
  <c r="B123" i="2" l="1"/>
  <c r="I123" i="2" s="1"/>
  <c r="B124" i="2" l="1"/>
  <c r="I124" i="2" s="1"/>
  <c r="B125" i="2" l="1"/>
  <c r="I125" i="2" s="1"/>
  <c r="B126" i="2" l="1"/>
  <c r="I126" i="2" s="1"/>
  <c r="B127" i="2" l="1"/>
  <c r="I127" i="2" s="1"/>
  <c r="B128" i="2" l="1"/>
  <c r="I128" i="2" s="1"/>
  <c r="B129" i="2" l="1"/>
  <c r="I129" i="2" s="1"/>
  <c r="B130" i="2" l="1"/>
  <c r="I130" i="2" s="1"/>
  <c r="B131" i="2" l="1"/>
  <c r="I131" i="2" s="1"/>
  <c r="B132" i="2" l="1"/>
  <c r="I132" i="2" s="1"/>
  <c r="B133" i="2" l="1"/>
  <c r="I133" i="2" s="1"/>
  <c r="B134" i="2" l="1"/>
  <c r="I134" i="2" s="1"/>
  <c r="B135" i="2" l="1"/>
  <c r="I135" i="2" s="1"/>
  <c r="B136" i="2" l="1"/>
  <c r="I136" i="2" s="1"/>
  <c r="B137" i="2" l="1"/>
  <c r="I137" i="2" s="1"/>
  <c r="B138" i="2" l="1"/>
  <c r="I138" i="2" s="1"/>
  <c r="B139" i="2" l="1"/>
  <c r="I139" i="2" s="1"/>
  <c r="B140" i="2" l="1"/>
  <c r="I140" i="2" s="1"/>
  <c r="B141" i="2" l="1"/>
  <c r="I141" i="2" s="1"/>
  <c r="B142" i="2" l="1"/>
  <c r="I142" i="2" s="1"/>
  <c r="B143" i="2" l="1"/>
  <c r="I143" i="2" s="1"/>
  <c r="B144" i="2" l="1"/>
  <c r="I144" i="2" s="1"/>
  <c r="B145" i="2" l="1"/>
  <c r="I145" i="2" s="1"/>
  <c r="B146" i="2" l="1"/>
  <c r="I146" i="2" s="1"/>
  <c r="B147" i="2" l="1"/>
  <c r="I147" i="2" s="1"/>
  <c r="B148" i="2" l="1"/>
  <c r="I148" i="2" s="1"/>
  <c r="D147" i="2"/>
  <c r="B149" i="2" l="1"/>
  <c r="I149" i="2" s="1"/>
  <c r="D148" i="2"/>
  <c r="B150" i="2" l="1"/>
  <c r="I150" i="2" s="1"/>
  <c r="D149" i="2"/>
  <c r="B151" i="2" l="1"/>
  <c r="I151" i="2" s="1"/>
  <c r="D150" i="2"/>
  <c r="B152" i="2" l="1"/>
  <c r="I152" i="2" s="1"/>
  <c r="D151" i="2"/>
  <c r="B153" i="2" l="1"/>
  <c r="I153" i="2" s="1"/>
  <c r="D152" i="2"/>
  <c r="B154" i="2" l="1"/>
  <c r="I154" i="2" s="1"/>
  <c r="D153" i="2"/>
  <c r="B155" i="2" l="1"/>
  <c r="I155" i="2" s="1"/>
  <c r="D154" i="2"/>
  <c r="B156" i="2" l="1"/>
  <c r="I156" i="2" s="1"/>
  <c r="D155" i="2"/>
  <c r="D156" i="2" l="1"/>
  <c r="I60" i="2" l="1"/>
  <c r="I62" i="2"/>
  <c r="I69" i="2"/>
  <c r="I72" i="2"/>
  <c r="I76" i="2"/>
  <c r="I80" i="2"/>
  <c r="I57" i="2"/>
  <c r="I59" i="2"/>
  <c r="I67" i="2"/>
  <c r="I71" i="2"/>
  <c r="I75" i="2"/>
  <c r="I79" i="2"/>
  <c r="G34" i="2"/>
  <c r="I58" i="2"/>
  <c r="I63" i="2"/>
  <c r="I64" i="2"/>
  <c r="I66" i="2"/>
  <c r="I70" i="2"/>
  <c r="I74" i="2"/>
  <c r="I78" i="2"/>
  <c r="I56" i="2"/>
  <c r="I61" i="2"/>
  <c r="I65" i="2"/>
  <c r="I68" i="2"/>
  <c r="I73" i="2"/>
  <c r="I77" i="2"/>
  <c r="I81" i="2"/>
  <c r="G27" i="2"/>
  <c r="G40" i="2" l="1"/>
  <c r="G42" i="2"/>
  <c r="G43" i="2" s="1"/>
  <c r="G44" i="2" s="1"/>
  <c r="D146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C56" i="2"/>
  <c r="E56" i="2" s="1"/>
  <c r="D82" i="2"/>
  <c r="D83" i="2"/>
  <c r="D84" i="2"/>
  <c r="D85" i="2"/>
  <c r="D86" i="2"/>
  <c r="D87" i="2"/>
  <c r="D88" i="2"/>
  <c r="D89" i="2"/>
  <c r="D90" i="2"/>
  <c r="D63" i="2"/>
  <c r="D79" i="2"/>
  <c r="D72" i="2"/>
  <c r="D61" i="2"/>
  <c r="D77" i="2"/>
  <c r="D66" i="2"/>
  <c r="D67" i="2"/>
  <c r="D60" i="2"/>
  <c r="D76" i="2"/>
  <c r="D65" i="2"/>
  <c r="D81" i="2"/>
  <c r="D70" i="2"/>
  <c r="D71" i="2"/>
  <c r="D64" i="2"/>
  <c r="D80" i="2"/>
  <c r="D69" i="2"/>
  <c r="D57" i="2"/>
  <c r="D74" i="2"/>
  <c r="D58" i="2"/>
  <c r="D75" i="2"/>
  <c r="D68" i="2"/>
  <c r="D59" i="2"/>
  <c r="D73" i="2"/>
  <c r="D62" i="2"/>
  <c r="D78" i="2"/>
  <c r="F57" i="2" l="1"/>
  <c r="J57" i="2" s="1"/>
  <c r="C57" i="2"/>
  <c r="E57" i="2" s="1"/>
  <c r="F56" i="2"/>
  <c r="J56" i="2" l="1"/>
  <c r="F58" i="2"/>
  <c r="J58" i="2" s="1"/>
  <c r="C58" i="2"/>
  <c r="E58" i="2" s="1"/>
  <c r="C59" i="2" l="1"/>
  <c r="E59" i="2" s="1"/>
  <c r="F59" i="2"/>
  <c r="J59" i="2" s="1"/>
  <c r="F60" i="2" l="1"/>
  <c r="C60" i="2"/>
  <c r="E60" i="2" s="1"/>
  <c r="C61" i="2" l="1"/>
  <c r="E61" i="2" s="1"/>
  <c r="F61" i="2"/>
  <c r="J61" i="2" s="1"/>
  <c r="J60" i="2"/>
  <c r="F62" i="2" l="1"/>
  <c r="C62" i="2"/>
  <c r="E62" i="2" s="1"/>
  <c r="F63" i="2" l="1"/>
  <c r="J63" i="2" s="1"/>
  <c r="C63" i="2"/>
  <c r="E63" i="2" s="1"/>
  <c r="J62" i="2"/>
  <c r="F64" i="2" l="1"/>
  <c r="C64" i="2"/>
  <c r="E64" i="2" s="1"/>
  <c r="C65" i="2" l="1"/>
  <c r="E65" i="2" s="1"/>
  <c r="F65" i="2"/>
  <c r="J65" i="2" s="1"/>
  <c r="J64" i="2"/>
  <c r="F66" i="2" l="1"/>
  <c r="J66" i="2" s="1"/>
  <c r="C66" i="2"/>
  <c r="E66" i="2" s="1"/>
  <c r="F67" i="2" l="1"/>
  <c r="J67" i="2" s="1"/>
  <c r="C67" i="2"/>
  <c r="E67" i="2" s="1"/>
  <c r="C68" i="2" l="1"/>
  <c r="E68" i="2" s="1"/>
  <c r="F68" i="2"/>
  <c r="J68" i="2" s="1"/>
  <c r="C69" i="2" l="1"/>
  <c r="E69" i="2" s="1"/>
  <c r="F69" i="2"/>
  <c r="J69" i="2" s="1"/>
  <c r="C70" i="2" l="1"/>
  <c r="E70" i="2" s="1"/>
  <c r="F70" i="2"/>
  <c r="J70" i="2" s="1"/>
  <c r="C71" i="2" l="1"/>
  <c r="E71" i="2" s="1"/>
  <c r="F71" i="2"/>
  <c r="J71" i="2" s="1"/>
  <c r="F72" i="2" l="1"/>
  <c r="J72" i="2" s="1"/>
  <c r="C72" i="2"/>
  <c r="E72" i="2" s="1"/>
  <c r="C73" i="2" l="1"/>
  <c r="E73" i="2" s="1"/>
  <c r="F73" i="2"/>
  <c r="J73" i="2" s="1"/>
  <c r="F74" i="2" l="1"/>
  <c r="J74" i="2" s="1"/>
  <c r="C74" i="2"/>
  <c r="E74" i="2" s="1"/>
  <c r="F75" i="2" l="1"/>
  <c r="J75" i="2" s="1"/>
  <c r="C75" i="2"/>
  <c r="E75" i="2" s="1"/>
  <c r="F76" i="2" l="1"/>
  <c r="J76" i="2" s="1"/>
  <c r="C76" i="2"/>
  <c r="E76" i="2" s="1"/>
  <c r="F77" i="2" l="1"/>
  <c r="J77" i="2" s="1"/>
  <c r="C77" i="2"/>
  <c r="E77" i="2" s="1"/>
  <c r="F78" i="2" l="1"/>
  <c r="J78" i="2" s="1"/>
  <c r="C78" i="2"/>
  <c r="E78" i="2" s="1"/>
  <c r="C79" i="2" l="1"/>
  <c r="E79" i="2" s="1"/>
  <c r="F79" i="2"/>
  <c r="J79" i="2" s="1"/>
  <c r="C80" i="2" l="1"/>
  <c r="E80" i="2" s="1"/>
  <c r="F80" i="2"/>
  <c r="J80" i="2" s="1"/>
  <c r="C81" i="2" l="1"/>
  <c r="E81" i="2" s="1"/>
  <c r="F81" i="2"/>
  <c r="J81" i="2" s="1"/>
  <c r="F82" i="2" l="1"/>
  <c r="J82" i="2" s="1"/>
  <c r="C82" i="2"/>
  <c r="E82" i="2" s="1"/>
  <c r="F83" i="2" l="1"/>
  <c r="C83" i="2"/>
  <c r="E83" i="2" s="1"/>
  <c r="F84" i="2" l="1"/>
  <c r="J84" i="2" s="1"/>
  <c r="C84" i="2"/>
  <c r="E84" i="2" s="1"/>
  <c r="J83" i="2"/>
  <c r="F85" i="2" l="1"/>
  <c r="C85" i="2"/>
  <c r="E85" i="2" s="1"/>
  <c r="F86" i="2" l="1"/>
  <c r="J86" i="2" s="1"/>
  <c r="C86" i="2"/>
  <c r="E86" i="2" s="1"/>
  <c r="J85" i="2"/>
  <c r="C87" i="2" l="1"/>
  <c r="E87" i="2" s="1"/>
  <c r="F87" i="2"/>
  <c r="J87" i="2" l="1"/>
  <c r="C88" i="2"/>
  <c r="E88" i="2" s="1"/>
  <c r="F88" i="2"/>
  <c r="J88" i="2" s="1"/>
  <c r="F89" i="2" l="1"/>
  <c r="J89" i="2" s="1"/>
  <c r="C89" i="2"/>
  <c r="E89" i="2" s="1"/>
  <c r="F90" i="2" l="1"/>
  <c r="C90" i="2"/>
  <c r="E90" i="2" s="1"/>
  <c r="F91" i="2" l="1"/>
  <c r="J91" i="2" s="1"/>
  <c r="C91" i="2"/>
  <c r="E91" i="2" s="1"/>
  <c r="J90" i="2"/>
  <c r="F92" i="2" l="1"/>
  <c r="J92" i="2" s="1"/>
  <c r="C92" i="2"/>
  <c r="E92" i="2" s="1"/>
  <c r="F93" i="2" l="1"/>
  <c r="C93" i="2"/>
  <c r="E93" i="2" s="1"/>
  <c r="F94" i="2" l="1"/>
  <c r="J94" i="2" s="1"/>
  <c r="C94" i="2"/>
  <c r="E94" i="2" s="1"/>
  <c r="J93" i="2"/>
  <c r="F95" i="2" l="1"/>
  <c r="C95" i="2"/>
  <c r="E95" i="2" s="1"/>
  <c r="J95" i="2" l="1"/>
  <c r="F96" i="2"/>
  <c r="J96" i="2" s="1"/>
  <c r="C96" i="2"/>
  <c r="E96" i="2" s="1"/>
  <c r="F97" i="2" l="1"/>
  <c r="J97" i="2" s="1"/>
  <c r="C97" i="2"/>
  <c r="E97" i="2" s="1"/>
  <c r="F98" i="2" l="1"/>
  <c r="C98" i="2"/>
  <c r="E98" i="2" s="1"/>
  <c r="F99" i="2" l="1"/>
  <c r="J99" i="2" s="1"/>
  <c r="C99" i="2"/>
  <c r="E99" i="2" s="1"/>
  <c r="J98" i="2"/>
  <c r="F100" i="2" l="1"/>
  <c r="J100" i="2" s="1"/>
  <c r="C100" i="2"/>
  <c r="E100" i="2" s="1"/>
  <c r="F101" i="2" l="1"/>
  <c r="J101" i="2" s="1"/>
  <c r="C101" i="2"/>
  <c r="E101" i="2" s="1"/>
  <c r="F102" i="2" l="1"/>
  <c r="J102" i="2" s="1"/>
  <c r="C102" i="2"/>
  <c r="E102" i="2" s="1"/>
  <c r="F103" i="2" l="1"/>
  <c r="J103" i="2" s="1"/>
  <c r="C103" i="2"/>
  <c r="E103" i="2" s="1"/>
  <c r="F104" i="2" l="1"/>
  <c r="J104" i="2" s="1"/>
  <c r="C104" i="2"/>
  <c r="E104" i="2" s="1"/>
  <c r="F105" i="2" l="1"/>
  <c r="J105" i="2" s="1"/>
  <c r="C105" i="2"/>
  <c r="E105" i="2" s="1"/>
  <c r="F106" i="2" l="1"/>
  <c r="J106" i="2" s="1"/>
  <c r="C106" i="2"/>
  <c r="E106" i="2" s="1"/>
  <c r="F107" i="2" l="1"/>
  <c r="J107" i="2" s="1"/>
  <c r="C107" i="2"/>
  <c r="E107" i="2" s="1"/>
  <c r="F108" i="2" l="1"/>
  <c r="J108" i="2" s="1"/>
  <c r="C108" i="2"/>
  <c r="E108" i="2" s="1"/>
  <c r="C109" i="2" l="1"/>
  <c r="E109" i="2" s="1"/>
  <c r="F109" i="2"/>
  <c r="J109" i="2" s="1"/>
  <c r="C110" i="2" l="1"/>
  <c r="E110" i="2" s="1"/>
  <c r="F110" i="2"/>
  <c r="J110" i="2" s="1"/>
  <c r="C111" i="2" l="1"/>
  <c r="E111" i="2" s="1"/>
  <c r="F111" i="2"/>
  <c r="J111" i="2" s="1"/>
  <c r="C112" i="2" l="1"/>
  <c r="E112" i="2" s="1"/>
  <c r="F112" i="2"/>
  <c r="J112" i="2" s="1"/>
  <c r="C113" i="2" l="1"/>
  <c r="E113" i="2" s="1"/>
  <c r="F113" i="2"/>
  <c r="J113" i="2" s="1"/>
  <c r="C114" i="2" l="1"/>
  <c r="E114" i="2" s="1"/>
  <c r="F114" i="2"/>
  <c r="J114" i="2" s="1"/>
  <c r="C115" i="2" l="1"/>
  <c r="E115" i="2" s="1"/>
  <c r="F115" i="2"/>
  <c r="J115" i="2" s="1"/>
  <c r="C116" i="2" l="1"/>
  <c r="E116" i="2" s="1"/>
  <c r="F116" i="2"/>
  <c r="J116" i="2" s="1"/>
  <c r="F117" i="2" l="1"/>
  <c r="J117" i="2" s="1"/>
  <c r="C117" i="2"/>
  <c r="E117" i="2" s="1"/>
  <c r="F118" i="2" l="1"/>
  <c r="J118" i="2" s="1"/>
  <c r="C118" i="2"/>
  <c r="E118" i="2" s="1"/>
  <c r="F119" i="2" l="1"/>
  <c r="C119" i="2"/>
  <c r="E119" i="2" s="1"/>
  <c r="J119" i="2" l="1"/>
  <c r="F120" i="2"/>
  <c r="J120" i="2" s="1"/>
  <c r="C120" i="2"/>
  <c r="E120" i="2" s="1"/>
  <c r="F121" i="2" l="1"/>
  <c r="J121" i="2" s="1"/>
  <c r="C121" i="2"/>
  <c r="E121" i="2" s="1"/>
  <c r="F122" i="2" l="1"/>
  <c r="J122" i="2" s="1"/>
  <c r="C122" i="2"/>
  <c r="E122" i="2" s="1"/>
  <c r="F123" i="2" l="1"/>
  <c r="C123" i="2"/>
  <c r="E123" i="2" s="1"/>
  <c r="F124" i="2" l="1"/>
  <c r="J124" i="2" s="1"/>
  <c r="C124" i="2"/>
  <c r="E124" i="2" s="1"/>
  <c r="J123" i="2"/>
  <c r="F125" i="2" l="1"/>
  <c r="C125" i="2"/>
  <c r="E125" i="2" s="1"/>
  <c r="J125" i="2" l="1"/>
  <c r="F126" i="2"/>
  <c r="J126" i="2" s="1"/>
  <c r="C126" i="2"/>
  <c r="E126" i="2" s="1"/>
  <c r="F127" i="2" l="1"/>
  <c r="C127" i="2"/>
  <c r="E127" i="2" s="1"/>
  <c r="F128" i="2" l="1"/>
  <c r="J128" i="2" s="1"/>
  <c r="C128" i="2"/>
  <c r="E128" i="2" s="1"/>
  <c r="J127" i="2"/>
  <c r="F129" i="2" l="1"/>
  <c r="C129" i="2"/>
  <c r="E129" i="2" s="1"/>
  <c r="F130" i="2" l="1"/>
  <c r="J130" i="2" s="1"/>
  <c r="C130" i="2"/>
  <c r="E130" i="2" s="1"/>
  <c r="J129" i="2"/>
  <c r="F131" i="2" l="1"/>
  <c r="C131" i="2"/>
  <c r="E131" i="2" s="1"/>
  <c r="F132" i="2" l="1"/>
  <c r="J132" i="2" s="1"/>
  <c r="C132" i="2"/>
  <c r="E132" i="2" s="1"/>
  <c r="J131" i="2"/>
  <c r="F133" i="2" l="1"/>
  <c r="J133" i="2" s="1"/>
  <c r="C133" i="2"/>
  <c r="E133" i="2" s="1"/>
  <c r="F134" i="2" l="1"/>
  <c r="J134" i="2" s="1"/>
  <c r="C134" i="2"/>
  <c r="E134" i="2" s="1"/>
  <c r="F135" i="2" l="1"/>
  <c r="J135" i="2" s="1"/>
  <c r="C135" i="2"/>
  <c r="E135" i="2" s="1"/>
  <c r="F136" i="2" l="1"/>
  <c r="J136" i="2" s="1"/>
  <c r="C136" i="2"/>
  <c r="E136" i="2" s="1"/>
  <c r="F137" i="2" l="1"/>
  <c r="J137" i="2" s="1"/>
  <c r="C137" i="2"/>
  <c r="E137" i="2" s="1"/>
  <c r="F138" i="2" l="1"/>
  <c r="J138" i="2" s="1"/>
  <c r="C138" i="2"/>
  <c r="E138" i="2" s="1"/>
  <c r="F139" i="2" l="1"/>
  <c r="J139" i="2" s="1"/>
  <c r="C139" i="2"/>
  <c r="E139" i="2" s="1"/>
  <c r="F140" i="2" l="1"/>
  <c r="J140" i="2" s="1"/>
  <c r="C140" i="2"/>
  <c r="E140" i="2" s="1"/>
  <c r="F141" i="2" l="1"/>
  <c r="J141" i="2" s="1"/>
  <c r="C141" i="2"/>
  <c r="E141" i="2" s="1"/>
  <c r="F142" i="2" l="1"/>
  <c r="J142" i="2" s="1"/>
  <c r="C142" i="2"/>
  <c r="E142" i="2" s="1"/>
  <c r="F143" i="2" l="1"/>
  <c r="J143" i="2" s="1"/>
  <c r="C143" i="2"/>
  <c r="E143" i="2" s="1"/>
  <c r="F144" i="2" l="1"/>
  <c r="J144" i="2" s="1"/>
  <c r="C144" i="2"/>
  <c r="E144" i="2" s="1"/>
  <c r="F145" i="2" l="1"/>
  <c r="J145" i="2" s="1"/>
  <c r="C145" i="2"/>
  <c r="E145" i="2" s="1"/>
  <c r="F146" i="2" l="1"/>
  <c r="J146" i="2" s="1"/>
  <c r="C146" i="2"/>
  <c r="E146" i="2" s="1"/>
  <c r="F147" i="2" l="1"/>
  <c r="J147" i="2" s="1"/>
  <c r="C147" i="2"/>
  <c r="E147" i="2" s="1"/>
  <c r="F148" i="2" l="1"/>
  <c r="J148" i="2" s="1"/>
  <c r="C148" i="2"/>
  <c r="E148" i="2" s="1"/>
  <c r="F149" i="2" l="1"/>
  <c r="J149" i="2" s="1"/>
  <c r="C149" i="2"/>
  <c r="E149" i="2" s="1"/>
  <c r="F150" i="2" l="1"/>
  <c r="J150" i="2" s="1"/>
  <c r="C150" i="2"/>
  <c r="E150" i="2" s="1"/>
  <c r="F151" i="2" l="1"/>
  <c r="C151" i="2"/>
  <c r="E151" i="2" s="1"/>
  <c r="F152" i="2" l="1"/>
  <c r="J152" i="2" s="1"/>
  <c r="C152" i="2"/>
  <c r="E152" i="2" s="1"/>
  <c r="J151" i="2"/>
  <c r="F153" i="2" l="1"/>
  <c r="C153" i="2"/>
  <c r="E153" i="2" s="1"/>
  <c r="F154" i="2" l="1"/>
  <c r="J154" i="2" s="1"/>
  <c r="C154" i="2"/>
  <c r="E154" i="2" s="1"/>
  <c r="J153" i="2"/>
  <c r="F155" i="2" l="1"/>
  <c r="C155" i="2"/>
  <c r="E155" i="2" s="1"/>
  <c r="F156" i="2" l="1"/>
  <c r="J156" i="2" s="1"/>
  <c r="C156" i="2"/>
  <c r="E156" i="2" s="1"/>
  <c r="J155" i="2"/>
  <c r="F54" i="2" l="1"/>
  <c r="I35" i="2" s="1"/>
  <c r="I38" i="2" s="1"/>
  <c r="G35" i="2" l="1"/>
  <c r="G38" i="2" s="1"/>
  <c r="B47" i="2" s="1"/>
</calcChain>
</file>

<file path=xl/sharedStrings.xml><?xml version="1.0" encoding="utf-8"?>
<sst xmlns="http://schemas.openxmlformats.org/spreadsheetml/2006/main" count="107" uniqueCount="93">
  <si>
    <t xml:space="preserve">NEGATIV EFFEKT AV UPPLÅTELSE </t>
  </si>
  <si>
    <t xml:space="preserve">POSITIV EFFEKT AV UPPLÅTELSE </t>
  </si>
  <si>
    <t>Nettoeffekt för föreningen per år=</t>
  </si>
  <si>
    <t>Lägre räntekostnad på lösta banklån</t>
  </si>
  <si>
    <t>Förlorade intäkter från Tidigare hyresrätt</t>
  </si>
  <si>
    <t>Årsavgifter från upplåten Bostadsrättsyta</t>
  </si>
  <si>
    <t xml:space="preserve">Kalkyl efter upplåtelse av yta med hyresrätt </t>
  </si>
  <si>
    <t>Årsavgift kronor för upplåten Bostadsrätt</t>
  </si>
  <si>
    <t xml:space="preserve">Hämta årsavgiftsnivå från flik Nyckeltal - ytan hämtas från ovan </t>
  </si>
  <si>
    <t xml:space="preserve">Årsavgift per kvm för upplåten bostadsrätt </t>
  </si>
  <si>
    <t xml:space="preserve">Intäkter från Bostadsrätt </t>
  </si>
  <si>
    <t xml:space="preserve">=Inbesparad räntekostnad för löst banklån </t>
  </si>
  <si>
    <t>Hämta räntessats på lån från flik Res o K-flöd Utf inmatning</t>
  </si>
  <si>
    <t>Räntesats för lån som löses med erhållen likvid</t>
  </si>
  <si>
    <t>Lånekalkyl</t>
  </si>
  <si>
    <t>=Erhållen nettolikvid för upplåten yta</t>
  </si>
  <si>
    <t>Kostnader som t ex mäklare, styling, renovering, ombyggnation</t>
  </si>
  <si>
    <t xml:space="preserve">-Försäljningskostnader för upplåtelsen**** </t>
  </si>
  <si>
    <t xml:space="preserve">Eventuell kostnad för inköp av lokalyta till tidigare hyresgäst, uppgörelser etc </t>
  </si>
  <si>
    <t>Inköpspris</t>
  </si>
  <si>
    <t xml:space="preserve">Motsvarar försäljningpriset </t>
  </si>
  <si>
    <t>=Erhållen likvid för upplåtelse</t>
  </si>
  <si>
    <t xml:space="preserve">Mata in erhållet pris per kvm vid upplåtelsen - BRUTTOPRIS </t>
  </si>
  <si>
    <t>x Pris per kvm för upplåten yta***</t>
  </si>
  <si>
    <t>Upplåtelse</t>
  </si>
  <si>
    <t xml:space="preserve">Yta som kommer att upplåtas </t>
  </si>
  <si>
    <t>=Upplåten yta</t>
  </si>
  <si>
    <t>Ev justering för förlorad (eller tillkommande yta) i samband med ombyggnation av främst lokalyta</t>
  </si>
  <si>
    <t xml:space="preserve">Justering av uthyrd yta </t>
  </si>
  <si>
    <t xml:space="preserve">Summa uthyrd yta i nuläget </t>
  </si>
  <si>
    <t>Yta</t>
  </si>
  <si>
    <t>Hyresintäkt per månad</t>
  </si>
  <si>
    <t xml:space="preserve">Totala intäkter </t>
  </si>
  <si>
    <t xml:space="preserve">Intäkter från Bostäder med hyresrätt </t>
  </si>
  <si>
    <t>Om lokalen står tom utan intäkter Hyra per kvm till 0 kronor</t>
  </si>
  <si>
    <t>Intäkter från Lokaler med Hyresrätt</t>
  </si>
  <si>
    <t xml:space="preserve">Kommentarer </t>
  </si>
  <si>
    <t>Hyra/kvm/år</t>
  </si>
  <si>
    <t xml:space="preserve">Kronor </t>
  </si>
  <si>
    <t xml:space="preserve">Intäkter </t>
  </si>
  <si>
    <t xml:space="preserve">Ny hyra </t>
  </si>
  <si>
    <t xml:space="preserve">Kostnader för ombyggnad </t>
  </si>
  <si>
    <t>Övriga kostnader</t>
  </si>
  <si>
    <t xml:space="preserve">Byggnationskostnader </t>
  </si>
  <si>
    <t xml:space="preserve">Ny hyra efter ombyggnation </t>
  </si>
  <si>
    <t xml:space="preserve">Kalkyl ombyggnation av yta med hyresrätt </t>
  </si>
  <si>
    <t>=Ny uthyrd  yta</t>
  </si>
  <si>
    <t>Ev justering för förlorad (eller tillkommande yta) i samband med ombyggnation av lokalyta</t>
  </si>
  <si>
    <t xml:space="preserve">Ny yta som hyrs ut </t>
  </si>
  <si>
    <t xml:space="preserve">=Totala kostnader för ombyggnation </t>
  </si>
  <si>
    <t xml:space="preserve">Finasieringsbehov </t>
  </si>
  <si>
    <t>Hyra från ombyggd lokal</t>
  </si>
  <si>
    <t>Finanseringskostnad</t>
  </si>
  <si>
    <t xml:space="preserve">=Total finansiering kostnader för ombyggnation </t>
  </si>
  <si>
    <t>Tidigare hyra</t>
  </si>
  <si>
    <t xml:space="preserve">POSITIV EFFEKT AV OMBYGGNATION </t>
  </si>
  <si>
    <t>NEGATIV EFFEKT AV OMBYGGNATION</t>
  </si>
  <si>
    <t xml:space="preserve">Totalt </t>
  </si>
  <si>
    <t xml:space="preserve">Finansiering </t>
  </si>
  <si>
    <t>År</t>
  </si>
  <si>
    <t>Lån</t>
  </si>
  <si>
    <t>Amortering</t>
  </si>
  <si>
    <t>UB</t>
  </si>
  <si>
    <t>Ränta</t>
  </si>
  <si>
    <t>Total ränta=</t>
  </si>
  <si>
    <t>Ombyggnation</t>
  </si>
  <si>
    <t xml:space="preserve">Per år </t>
  </si>
  <si>
    <t>Nettoeffekt för föreningen=</t>
  </si>
  <si>
    <t xml:space="preserve">Om tidigare lokalhyresgäst ersätts för avflyttning eller liknande </t>
  </si>
  <si>
    <t xml:space="preserve">Samtliga byggkostnader för ombyggnation av lokalen </t>
  </si>
  <si>
    <t xml:space="preserve">Övriga kostnader i samband med ombyggnationen </t>
  </si>
  <si>
    <t>Finansiering</t>
  </si>
  <si>
    <t xml:space="preserve">Ange den nya hyran efter ombyggnation </t>
  </si>
  <si>
    <t xml:space="preserve">Om lokahyresgäst finns i dag som genererar hyra fyll i båda uppgifterna </t>
  </si>
  <si>
    <t xml:space="preserve">Totalt anger totala intäkter och kostnader över nya hyresavtalet längs </t>
  </si>
  <si>
    <t>Längd på nytt hyresavtal /bedömd nyttjandeperiod</t>
  </si>
  <si>
    <t>Nytt hyresavtals längd/bedöms nyttjandeperiod(år)</t>
  </si>
  <si>
    <t xml:space="preserve">Ange över vilken period ombyggnationen beräknas nyttjas, hämtas primärt från avtal med ny lokalhyresgäst. </t>
  </si>
  <si>
    <t xml:space="preserve">Beräkning av intäkter vid upplåtelse av tidigare hyresrätt till Bostadsrätt </t>
  </si>
  <si>
    <t xml:space="preserve">Beräkning av intäkter vid ombyggnation av nuvarande hyresrättslokal </t>
  </si>
  <si>
    <t>Investering</t>
  </si>
  <si>
    <t xml:space="preserve">Investering </t>
  </si>
  <si>
    <t xml:space="preserve">Om uppgörelse träffas med nya hyresgäst om ersättning för lokalanpassning etc fyll i här med minus </t>
  </si>
  <si>
    <t>Inv+Rta</t>
  </si>
  <si>
    <t xml:space="preserve">Ersättning till tidigare lokalhyresgäst </t>
  </si>
  <si>
    <t xml:space="preserve">Bekostas av ny lokalhyresgäst </t>
  </si>
  <si>
    <t xml:space="preserve">=Total investering för föreningen </t>
  </si>
  <si>
    <t>Ökade intäkter per år</t>
  </si>
  <si>
    <t xml:space="preserve">Beräknad genomsnittlig ränta per år </t>
  </si>
  <si>
    <t xml:space="preserve">Nettoöverskott </t>
  </si>
  <si>
    <t>Untgefärlig  paybacktid</t>
  </si>
  <si>
    <t xml:space="preserve">Beräknad paybacktid </t>
  </si>
  <si>
    <t>Anger en ungefärlig åtebetalningstid på investering mht ränta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</si>
</sst>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r&quot;;[Red]\-#,##0.00\ &quot;kr&quot;"/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3" fontId="0" fillId="0" borderId="0" xfId="0" applyNumberFormat="1" applyFill="1" applyProtection="1"/>
    <xf numFmtId="3" fontId="0" fillId="0" borderId="1" xfId="0" applyNumberFormat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3" fontId="0" fillId="0" borderId="4" xfId="0" applyNumberFormat="1" applyBorder="1" applyProtection="1"/>
    <xf numFmtId="0" fontId="0" fillId="0" borderId="6" xfId="0" applyBorder="1" applyProtection="1"/>
    <xf numFmtId="0" fontId="0" fillId="0" borderId="7" xfId="0" applyBorder="1" applyProtection="1"/>
    <xf numFmtId="0" fontId="1" fillId="0" borderId="8" xfId="0" applyFont="1" applyBorder="1" applyProtection="1"/>
    <xf numFmtId="3" fontId="0" fillId="0" borderId="0" xfId="0" applyNumberFormat="1" applyProtection="1"/>
    <xf numFmtId="3" fontId="0" fillId="2" borderId="0" xfId="0" applyNumberFormat="1" applyFill="1" applyProtection="1">
      <protection locked="0"/>
    </xf>
    <xf numFmtId="0" fontId="0" fillId="0" borderId="0" xfId="0" quotePrefix="1" applyProtection="1"/>
    <xf numFmtId="0" fontId="2" fillId="0" borderId="0" xfId="0" applyFont="1" applyProtection="1"/>
    <xf numFmtId="10" fontId="0" fillId="2" borderId="0" xfId="0" applyNumberFormat="1" applyFill="1" applyProtection="1">
      <protection locked="0"/>
    </xf>
    <xf numFmtId="3" fontId="0" fillId="0" borderId="0" xfId="0" applyNumberFormat="1" applyFill="1" applyBorder="1" applyProtection="1"/>
    <xf numFmtId="3" fontId="0" fillId="0" borderId="9" xfId="0" applyNumberFormat="1" applyFill="1" applyBorder="1" applyProtection="1"/>
    <xf numFmtId="3" fontId="0" fillId="0" borderId="0" xfId="0" applyNumberFormat="1" applyBorder="1" applyProtection="1"/>
    <xf numFmtId="0" fontId="2" fillId="0" borderId="0" xfId="0" quotePrefix="1" applyFont="1" applyProtection="1"/>
    <xf numFmtId="3" fontId="0" fillId="0" borderId="10" xfId="0" applyNumberFormat="1" applyBorder="1" applyProtection="1"/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</xf>
    <xf numFmtId="3" fontId="0" fillId="0" borderId="10" xfId="0" applyNumberFormat="1" applyFill="1" applyBorder="1" applyProtection="1"/>
    <xf numFmtId="0" fontId="0" fillId="0" borderId="0" xfId="0" applyFill="1" applyBorder="1" applyProtection="1"/>
    <xf numFmtId="3" fontId="0" fillId="0" borderId="2" xfId="0" applyNumberFormat="1" applyBorder="1" applyProtection="1"/>
    <xf numFmtId="3" fontId="0" fillId="0" borderId="2" xfId="0" applyNumberFormat="1" applyFill="1" applyBorder="1" applyProtection="1"/>
    <xf numFmtId="0" fontId="0" fillId="0" borderId="7" xfId="0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" fillId="0" borderId="0" xfId="0" applyFont="1" applyProtection="1"/>
    <xf numFmtId="0" fontId="0" fillId="0" borderId="0" xfId="0" applyNumberFormat="1" applyProtection="1"/>
    <xf numFmtId="8" fontId="0" fillId="0" borderId="0" xfId="0" applyNumberFormat="1" applyProtection="1"/>
    <xf numFmtId="2" fontId="0" fillId="0" borderId="0" xfId="0" applyNumberFormat="1" applyProtection="1"/>
    <xf numFmtId="10" fontId="0" fillId="0" borderId="0" xfId="0" applyNumberFormat="1" applyProtection="1"/>
    <xf numFmtId="1" fontId="0" fillId="0" borderId="0" xfId="0" applyNumberFormat="1" applyProtection="1"/>
    <xf numFmtId="0" fontId="0" fillId="0" borderId="5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3" fontId="0" fillId="0" borderId="0" xfId="0" applyNumberFormat="1" applyBorder="1" applyAlignment="1" applyProtection="1">
      <alignment horizontal="center"/>
    </xf>
    <xf numFmtId="3" fontId="0" fillId="0" borderId="0" xfId="0" applyNumberFormat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3" fontId="0" fillId="0" borderId="2" xfId="0" applyNumberFormat="1" applyBorder="1" applyAlignment="1" applyProtection="1">
      <alignment horizontal="center"/>
    </xf>
    <xf numFmtId="3" fontId="0" fillId="0" borderId="2" xfId="0" applyNumberFormat="1" applyBorder="1" applyAlignment="1" applyProtection="1"/>
    <xf numFmtId="0" fontId="0" fillId="0" borderId="2" xfId="0" applyFill="1" applyBorder="1" applyAlignment="1" applyProtection="1">
      <alignment horizontal="center"/>
    </xf>
    <xf numFmtId="164" fontId="0" fillId="0" borderId="1" xfId="0" applyNumberFormat="1" applyBorder="1" applyProtection="1"/>
    <xf numFmtId="0" fontId="0" fillId="0" borderId="3" xfId="0" applyBorder="1" applyAlignment="1" applyProtection="1">
      <alignment horizontal="left"/>
    </xf>
    <xf numFmtId="3" fontId="0" fillId="0" borderId="7" xfId="0" applyNumberFormat="1" applyBorder="1" applyProtection="1"/>
    <xf numFmtId="3" fontId="0" fillId="0" borderId="7" xfId="0" applyNumberFormat="1" applyFill="1" applyBorder="1" applyProtection="1"/>
    <xf numFmtId="3" fontId="0" fillId="0" borderId="6" xfId="0" applyNumberFormat="1" applyBorder="1" applyProtection="1"/>
    <xf numFmtId="0" fontId="0" fillId="0" borderId="0" xfId="0" applyAlignment="1" applyProtection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tabColor rgb="FFFFFF00"/>
  </sheetPr>
  <dimension ref="A2:L40"/>
  <sheetViews>
    <sheetView workbookViewId="0">
      <selection activeCell="I27" sqref="I27"/>
    </sheetView>
  </sheetViews>
  <sheetFormatPr defaultColWidth="9.109375" defaultRowHeight="14.4" x14ac:dyDescent="0.3"/>
  <cols>
    <col min="1" max="6" width="9.109375" style="1"/>
    <col min="7" max="7" width="15.44140625" style="1" customWidth="1"/>
    <col min="8" max="8" width="3.5546875" style="2" customWidth="1"/>
    <col min="9" max="16384" width="9.109375" style="1"/>
  </cols>
  <sheetData>
    <row r="2" spans="1:12" x14ac:dyDescent="0.3">
      <c r="A2" s="34" t="s">
        <v>78</v>
      </c>
    </row>
    <row r="4" spans="1:12" x14ac:dyDescent="0.3">
      <c r="B4" s="18" t="s">
        <v>39</v>
      </c>
      <c r="G4" s="26" t="s">
        <v>38</v>
      </c>
      <c r="I4" s="1" t="s">
        <v>30</v>
      </c>
      <c r="J4" s="1" t="s">
        <v>37</v>
      </c>
      <c r="L4" s="1" t="s">
        <v>36</v>
      </c>
    </row>
    <row r="5" spans="1:12" x14ac:dyDescent="0.3">
      <c r="B5" s="1" t="s">
        <v>35</v>
      </c>
      <c r="G5" s="20">
        <f>+I5*J5</f>
        <v>0</v>
      </c>
      <c r="H5" s="4"/>
      <c r="I5" s="16"/>
      <c r="J5" s="16"/>
      <c r="L5" s="1" t="s">
        <v>34</v>
      </c>
    </row>
    <row r="6" spans="1:12" x14ac:dyDescent="0.3">
      <c r="B6" s="1" t="s">
        <v>33</v>
      </c>
      <c r="G6" s="20">
        <f>+I6*J6</f>
        <v>0</v>
      </c>
      <c r="H6" s="4"/>
      <c r="I6" s="16">
        <v>0</v>
      </c>
      <c r="J6" s="16">
        <v>1200</v>
      </c>
    </row>
    <row r="7" spans="1:12" ht="15" thickBot="1" x14ac:dyDescent="0.35">
      <c r="B7" s="1" t="s">
        <v>32</v>
      </c>
      <c r="G7" s="24">
        <f>SUM(G5:G6)</f>
        <v>0</v>
      </c>
      <c r="H7" s="20"/>
    </row>
    <row r="8" spans="1:12" ht="15" thickTop="1" x14ac:dyDescent="0.3">
      <c r="B8" s="1" t="s">
        <v>31</v>
      </c>
      <c r="G8" s="22">
        <f>+G7/12</f>
        <v>0</v>
      </c>
      <c r="H8" s="20"/>
    </row>
    <row r="9" spans="1:12" ht="15" x14ac:dyDescent="0.25">
      <c r="G9" s="22"/>
      <c r="H9" s="20"/>
    </row>
    <row r="10" spans="1:12" ht="15" x14ac:dyDescent="0.25">
      <c r="B10" s="18" t="s">
        <v>30</v>
      </c>
      <c r="G10" s="22"/>
      <c r="H10" s="20"/>
    </row>
    <row r="11" spans="1:12" x14ac:dyDescent="0.3">
      <c r="B11" s="1" t="s">
        <v>29</v>
      </c>
      <c r="I11" s="22">
        <f>SUM(I5:I7)</f>
        <v>0</v>
      </c>
    </row>
    <row r="12" spans="1:12" x14ac:dyDescent="0.3">
      <c r="B12" s="1" t="s">
        <v>28</v>
      </c>
      <c r="I12" s="25"/>
      <c r="L12" s="1" t="s">
        <v>27</v>
      </c>
    </row>
    <row r="13" spans="1:12" ht="15" thickBot="1" x14ac:dyDescent="0.35">
      <c r="B13" s="17" t="s">
        <v>26</v>
      </c>
      <c r="I13" s="24">
        <f>+I11+I12</f>
        <v>0</v>
      </c>
      <c r="L13" s="1" t="s">
        <v>25</v>
      </c>
    </row>
    <row r="14" spans="1:12" ht="15.75" thickTop="1" x14ac:dyDescent="0.25">
      <c r="B14" s="17"/>
      <c r="I14" s="22"/>
    </row>
    <row r="15" spans="1:12" x14ac:dyDescent="0.3">
      <c r="B15" s="23" t="s">
        <v>24</v>
      </c>
      <c r="I15" s="22"/>
    </row>
    <row r="16" spans="1:12" ht="15" thickBot="1" x14ac:dyDescent="0.35">
      <c r="B16" s="17" t="s">
        <v>23</v>
      </c>
      <c r="I16" s="16">
        <v>0</v>
      </c>
      <c r="L16" s="1" t="s">
        <v>22</v>
      </c>
    </row>
    <row r="17" spans="2:12" ht="15" thickBot="1" x14ac:dyDescent="0.35">
      <c r="B17" s="17" t="s">
        <v>21</v>
      </c>
      <c r="G17" s="21">
        <f>+I13*I16</f>
        <v>0</v>
      </c>
      <c r="H17" s="20"/>
      <c r="L17" s="1" t="s">
        <v>20</v>
      </c>
    </row>
    <row r="18" spans="2:12" x14ac:dyDescent="0.3">
      <c r="B18" s="17" t="s">
        <v>19</v>
      </c>
      <c r="G18" s="16"/>
      <c r="H18" s="20"/>
      <c r="L18" s="1" t="s">
        <v>18</v>
      </c>
    </row>
    <row r="19" spans="2:12" x14ac:dyDescent="0.3">
      <c r="B19" s="17" t="s">
        <v>17</v>
      </c>
      <c r="G19" s="16">
        <v>0</v>
      </c>
      <c r="H19" s="4"/>
      <c r="L19" s="1" t="s">
        <v>16</v>
      </c>
    </row>
    <row r="20" spans="2:12" x14ac:dyDescent="0.3">
      <c r="B20" s="17" t="s">
        <v>15</v>
      </c>
      <c r="G20" s="20">
        <f>+G17+G19+G18</f>
        <v>0</v>
      </c>
      <c r="H20" s="20"/>
    </row>
    <row r="22" spans="2:12" x14ac:dyDescent="0.3">
      <c r="B22" s="18" t="s">
        <v>14</v>
      </c>
    </row>
    <row r="23" spans="2:12" x14ac:dyDescent="0.3">
      <c r="B23" s="1" t="s">
        <v>13</v>
      </c>
      <c r="I23" s="19">
        <v>0.02</v>
      </c>
      <c r="L23" s="1" t="s">
        <v>12</v>
      </c>
    </row>
    <row r="24" spans="2:12" x14ac:dyDescent="0.3">
      <c r="B24" s="17" t="s">
        <v>11</v>
      </c>
      <c r="G24" s="15">
        <f>+G20*I23</f>
        <v>0</v>
      </c>
      <c r="H24" s="4"/>
    </row>
    <row r="26" spans="2:12" x14ac:dyDescent="0.3">
      <c r="B26" s="18" t="s">
        <v>10</v>
      </c>
    </row>
    <row r="27" spans="2:12" x14ac:dyDescent="0.3">
      <c r="B27" s="17" t="s">
        <v>9</v>
      </c>
      <c r="I27" s="16">
        <v>650</v>
      </c>
      <c r="L27" s="1" t="s">
        <v>8</v>
      </c>
    </row>
    <row r="28" spans="2:12" x14ac:dyDescent="0.3">
      <c r="B28" s="1" t="s">
        <v>7</v>
      </c>
      <c r="G28" s="15">
        <f>+I27*I13</f>
        <v>0</v>
      </c>
      <c r="H28" s="4"/>
      <c r="I28" s="4"/>
    </row>
    <row r="29" spans="2:12" ht="15" thickBot="1" x14ac:dyDescent="0.35"/>
    <row r="30" spans="2:12" x14ac:dyDescent="0.3">
      <c r="B30" s="14" t="s">
        <v>6</v>
      </c>
      <c r="C30" s="13"/>
      <c r="D30" s="13"/>
      <c r="E30" s="13"/>
      <c r="F30" s="13"/>
      <c r="G30" s="12"/>
    </row>
    <row r="31" spans="2:12" x14ac:dyDescent="0.3">
      <c r="B31" s="10" t="s">
        <v>5</v>
      </c>
      <c r="C31" s="9"/>
      <c r="D31" s="9"/>
      <c r="E31" s="9"/>
      <c r="F31" s="9"/>
      <c r="G31" s="11">
        <f>+G28</f>
        <v>0</v>
      </c>
      <c r="H31" s="4"/>
    </row>
    <row r="32" spans="2:12" x14ac:dyDescent="0.3">
      <c r="B32" s="10" t="s">
        <v>4</v>
      </c>
      <c r="C32" s="9"/>
      <c r="D32" s="9"/>
      <c r="E32" s="9"/>
      <c r="F32" s="9"/>
      <c r="G32" s="11">
        <f>-G7</f>
        <v>0</v>
      </c>
      <c r="H32" s="4"/>
    </row>
    <row r="33" spans="2:8" x14ac:dyDescent="0.3">
      <c r="B33" s="10" t="s">
        <v>3</v>
      </c>
      <c r="C33" s="9"/>
      <c r="D33" s="9"/>
      <c r="E33" s="9"/>
      <c r="F33" s="9"/>
      <c r="G33" s="11">
        <f>+G24</f>
        <v>0</v>
      </c>
      <c r="H33" s="4"/>
    </row>
    <row r="34" spans="2:8" x14ac:dyDescent="0.3">
      <c r="B34" s="10"/>
      <c r="C34" s="9"/>
      <c r="D34" s="9"/>
      <c r="E34" s="9"/>
      <c r="F34" s="9"/>
      <c r="G34" s="8"/>
    </row>
    <row r="35" spans="2:8" ht="15" thickBot="1" x14ac:dyDescent="0.35">
      <c r="B35" s="7" t="s">
        <v>2</v>
      </c>
      <c r="C35" s="6"/>
      <c r="D35" s="6"/>
      <c r="E35" s="6"/>
      <c r="F35" s="6"/>
      <c r="G35" s="5">
        <f>SUM(G31:G34)</f>
        <v>0</v>
      </c>
      <c r="H35" s="4"/>
    </row>
    <row r="37" spans="2:8" x14ac:dyDescent="0.3">
      <c r="B37" s="54" t="str">
        <f>IF(G35&lt;0,B40,B39)</f>
        <v xml:space="preserve">POSITIV EFFEKT AV UPPLÅTELSE </v>
      </c>
      <c r="C37" s="54"/>
      <c r="D37" s="54"/>
      <c r="E37" s="54"/>
      <c r="F37" s="54"/>
      <c r="G37" s="54"/>
      <c r="H37" s="3"/>
    </row>
    <row r="39" spans="2:8" ht="15" hidden="1" x14ac:dyDescent="0.25">
      <c r="B39" s="1" t="s">
        <v>1</v>
      </c>
    </row>
    <row r="40" spans="2:8" ht="15" hidden="1" x14ac:dyDescent="0.25">
      <c r="B40" s="1" t="s">
        <v>0</v>
      </c>
    </row>
  </sheetData>
  <sheetProtection algorithmName="SHA-512" hashValue="ZbrOt/ZHWa1yM0UV4QQKPr3FXLGuCUzCGmTDennpAGLPhVsrASq4HLWrwFcd28dqDjWE9s3cWh0/i+Ko5UFLyw==" saltValue="nSAJtGTr18P/HPHUQrJFWQ==" spinCount="100000" sheet="1" objects="1" scenarios="1"/>
  <mergeCells count="1">
    <mergeCell ref="B37:G37"/>
  </mergeCells>
  <conditionalFormatting sqref="B37">
    <cfRule type="containsText" dxfId="3" priority="1" operator="containsText" text="POSITIV">
      <formula>NOT(ISERROR(SEARCH("POSITIV",B37)))</formula>
    </cfRule>
    <cfRule type="containsText" dxfId="2" priority="2" operator="containsText" text="NEGATIV">
      <formula>NOT(ISERROR(SEARCH("NEGATIV",B37)))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FFFF00"/>
  </sheetPr>
  <dimension ref="A2:M158"/>
  <sheetViews>
    <sheetView tabSelected="1" workbookViewId="0">
      <selection activeCell="G24" sqref="G24"/>
    </sheetView>
  </sheetViews>
  <sheetFormatPr defaultColWidth="9.109375" defaultRowHeight="14.4" outlineLevelRow="1" x14ac:dyDescent="0.3"/>
  <cols>
    <col min="1" max="2" width="9.109375" style="1"/>
    <col min="3" max="3" width="9.88671875" style="1" bestFit="1" customWidth="1"/>
    <col min="4" max="4" width="10.5546875" style="1" customWidth="1"/>
    <col min="5" max="5" width="9.88671875" style="1" bestFit="1" customWidth="1"/>
    <col min="6" max="6" width="9.109375" style="1"/>
    <col min="7" max="7" width="15.44140625" style="1" customWidth="1"/>
    <col min="8" max="8" width="3.5546875" style="2" customWidth="1"/>
    <col min="9" max="9" width="10.6640625" style="1" customWidth="1"/>
    <col min="10" max="10" width="11.44140625" style="1" bestFit="1" customWidth="1"/>
    <col min="11" max="12" width="9.109375" style="1"/>
    <col min="13" max="13" width="15" style="1" customWidth="1"/>
    <col min="14" max="16384" width="9.109375" style="1"/>
  </cols>
  <sheetData>
    <row r="2" spans="1:12" x14ac:dyDescent="0.3">
      <c r="A2" s="34" t="s">
        <v>79</v>
      </c>
    </row>
    <row r="4" spans="1:12" x14ac:dyDescent="0.3">
      <c r="B4" s="18" t="s">
        <v>39</v>
      </c>
      <c r="G4" s="26" t="s">
        <v>38</v>
      </c>
      <c r="I4" s="1" t="s">
        <v>30</v>
      </c>
      <c r="J4" s="1" t="s">
        <v>37</v>
      </c>
      <c r="L4" s="1" t="s">
        <v>36</v>
      </c>
    </row>
    <row r="5" spans="1:12" x14ac:dyDescent="0.3">
      <c r="B5" s="1" t="s">
        <v>35</v>
      </c>
      <c r="G5" s="20">
        <f>+I5*J5</f>
        <v>0</v>
      </c>
      <c r="H5" s="4"/>
      <c r="I5" s="16">
        <v>0</v>
      </c>
      <c r="J5" s="16">
        <v>0</v>
      </c>
      <c r="L5" s="1" t="s">
        <v>34</v>
      </c>
    </row>
    <row r="6" spans="1:12" ht="15" thickBot="1" x14ac:dyDescent="0.35">
      <c r="B6" s="1" t="s">
        <v>32</v>
      </c>
      <c r="G6" s="24">
        <f>SUM(G5:G5)</f>
        <v>0</v>
      </c>
      <c r="H6" s="20"/>
      <c r="L6" s="1" t="s">
        <v>73</v>
      </c>
    </row>
    <row r="7" spans="1:12" ht="15" thickTop="1" x14ac:dyDescent="0.3">
      <c r="B7" s="1" t="s">
        <v>31</v>
      </c>
      <c r="G7" s="22">
        <f>+G6/12</f>
        <v>0</v>
      </c>
      <c r="H7" s="20"/>
    </row>
    <row r="8" spans="1:12" ht="15" x14ac:dyDescent="0.25">
      <c r="G8" s="22"/>
      <c r="H8" s="20"/>
    </row>
    <row r="9" spans="1:12" ht="15" x14ac:dyDescent="0.25">
      <c r="B9" s="18" t="s">
        <v>30</v>
      </c>
      <c r="G9" s="22"/>
      <c r="H9" s="20"/>
    </row>
    <row r="10" spans="1:12" x14ac:dyDescent="0.3">
      <c r="B10" s="1" t="s">
        <v>29</v>
      </c>
      <c r="I10" s="22">
        <f>SUM(I5:I6)</f>
        <v>0</v>
      </c>
    </row>
    <row r="11" spans="1:12" x14ac:dyDescent="0.3">
      <c r="B11" s="1" t="s">
        <v>28</v>
      </c>
      <c r="I11" s="25">
        <v>0</v>
      </c>
      <c r="L11" s="1" t="s">
        <v>47</v>
      </c>
    </row>
    <row r="12" spans="1:12" ht="15.75" thickBot="1" x14ac:dyDescent="0.3">
      <c r="B12" s="17" t="s">
        <v>46</v>
      </c>
      <c r="I12" s="24">
        <f>+I10+I11</f>
        <v>0</v>
      </c>
      <c r="L12" s="1" t="s">
        <v>48</v>
      </c>
    </row>
    <row r="13" spans="1:12" ht="15.75" thickTop="1" x14ac:dyDescent="0.25">
      <c r="B13" s="17"/>
      <c r="I13" s="22"/>
    </row>
    <row r="14" spans="1:12" x14ac:dyDescent="0.3">
      <c r="B14" s="23" t="s">
        <v>41</v>
      </c>
      <c r="I14" s="22"/>
    </row>
    <row r="15" spans="1:12" x14ac:dyDescent="0.3">
      <c r="B15" s="17" t="s">
        <v>84</v>
      </c>
      <c r="G15" s="16">
        <v>0</v>
      </c>
      <c r="H15" s="20"/>
      <c r="L15" s="1" t="s">
        <v>68</v>
      </c>
    </row>
    <row r="16" spans="1:12" x14ac:dyDescent="0.3">
      <c r="B16" s="17" t="s">
        <v>43</v>
      </c>
      <c r="G16" s="16">
        <v>0</v>
      </c>
      <c r="H16" s="20"/>
      <c r="L16" s="1" t="s">
        <v>69</v>
      </c>
    </row>
    <row r="17" spans="2:12" x14ac:dyDescent="0.3">
      <c r="B17" s="17" t="s">
        <v>42</v>
      </c>
      <c r="G17" s="16">
        <v>0</v>
      </c>
      <c r="H17" s="4"/>
      <c r="L17" s="1" t="s">
        <v>70</v>
      </c>
    </row>
    <row r="18" spans="2:12" ht="15" thickBot="1" x14ac:dyDescent="0.35">
      <c r="B18" s="17" t="s">
        <v>49</v>
      </c>
      <c r="G18" s="27">
        <f>SUM(G15:G17)</f>
        <v>0</v>
      </c>
      <c r="H18" s="20"/>
    </row>
    <row r="19" spans="2:12" ht="15" thickTop="1" x14ac:dyDescent="0.3">
      <c r="B19" s="1" t="s">
        <v>85</v>
      </c>
      <c r="G19" s="16">
        <v>0</v>
      </c>
      <c r="L19" s="1" t="s">
        <v>82</v>
      </c>
    </row>
    <row r="20" spans="2:12" x14ac:dyDescent="0.3">
      <c r="B20" s="17" t="s">
        <v>86</v>
      </c>
      <c r="G20" s="16">
        <f>+G18+G19</f>
        <v>0</v>
      </c>
    </row>
    <row r="22" spans="2:12" x14ac:dyDescent="0.3">
      <c r="B22" s="18" t="s">
        <v>75</v>
      </c>
    </row>
    <row r="23" spans="2:12" x14ac:dyDescent="0.3">
      <c r="B23" s="1" t="s">
        <v>76</v>
      </c>
      <c r="G23" s="25">
        <v>1</v>
      </c>
      <c r="L23" s="1" t="s">
        <v>77</v>
      </c>
    </row>
    <row r="25" spans="2:12" ht="15" x14ac:dyDescent="0.25">
      <c r="B25" s="18" t="s">
        <v>71</v>
      </c>
    </row>
    <row r="26" spans="2:12" x14ac:dyDescent="0.3">
      <c r="B26" s="1" t="s">
        <v>50</v>
      </c>
      <c r="G26" s="15">
        <f>+G20</f>
        <v>0</v>
      </c>
      <c r="L26" s="1" t="s">
        <v>12</v>
      </c>
    </row>
    <row r="27" spans="2:12" x14ac:dyDescent="0.3">
      <c r="B27" s="17" t="s">
        <v>53</v>
      </c>
      <c r="G27" s="15">
        <f>SUM(G26:G26)</f>
        <v>0</v>
      </c>
      <c r="H27" s="4"/>
      <c r="I27" s="19">
        <v>0.01</v>
      </c>
    </row>
    <row r="29" spans="2:12" x14ac:dyDescent="0.3">
      <c r="B29" s="18" t="s">
        <v>40</v>
      </c>
    </row>
    <row r="30" spans="2:12" x14ac:dyDescent="0.3">
      <c r="B30" s="17" t="s">
        <v>44</v>
      </c>
      <c r="G30" s="20">
        <f>+I30*J30</f>
        <v>0</v>
      </c>
      <c r="H30" s="4"/>
      <c r="I30" s="22">
        <f>+I12</f>
        <v>0</v>
      </c>
      <c r="J30" s="16">
        <v>1400</v>
      </c>
      <c r="L30" s="1" t="s">
        <v>72</v>
      </c>
    </row>
    <row r="31" spans="2:12" ht="15" thickBot="1" x14ac:dyDescent="0.35"/>
    <row r="32" spans="2:12" x14ac:dyDescent="0.3">
      <c r="B32" s="14" t="s">
        <v>45</v>
      </c>
      <c r="C32" s="13"/>
      <c r="D32" s="13"/>
      <c r="E32" s="13"/>
      <c r="F32" s="13"/>
      <c r="G32" s="31" t="s">
        <v>66</v>
      </c>
      <c r="H32" s="32"/>
      <c r="I32" s="33" t="s">
        <v>57</v>
      </c>
      <c r="L32" s="1" t="s">
        <v>74</v>
      </c>
    </row>
    <row r="33" spans="2:13" x14ac:dyDescent="0.3">
      <c r="B33" s="10" t="s">
        <v>51</v>
      </c>
      <c r="C33" s="9"/>
      <c r="D33" s="9"/>
      <c r="E33" s="9"/>
      <c r="F33" s="9"/>
      <c r="G33" s="22">
        <f>+I33/G23</f>
        <v>0</v>
      </c>
      <c r="H33" s="20"/>
      <c r="I33" s="11">
        <f>+G30*G23</f>
        <v>0</v>
      </c>
    </row>
    <row r="34" spans="2:13" x14ac:dyDescent="0.3">
      <c r="B34" s="10" t="s">
        <v>65</v>
      </c>
      <c r="C34" s="9"/>
      <c r="D34" s="9"/>
      <c r="E34" s="9"/>
      <c r="F34" s="9"/>
      <c r="G34" s="22">
        <f>+I34/G23</f>
        <v>0</v>
      </c>
      <c r="H34" s="20"/>
      <c r="I34" s="11">
        <f>-G20</f>
        <v>0</v>
      </c>
    </row>
    <row r="35" spans="2:13" x14ac:dyDescent="0.3">
      <c r="B35" s="10" t="s">
        <v>52</v>
      </c>
      <c r="C35" s="9"/>
      <c r="D35" s="9"/>
      <c r="E35" s="9"/>
      <c r="F35" s="9"/>
      <c r="G35" s="22">
        <f>+I35/G23</f>
        <v>0</v>
      </c>
      <c r="H35" s="20"/>
      <c r="I35" s="11">
        <f>-F54</f>
        <v>0</v>
      </c>
    </row>
    <row r="36" spans="2:13" x14ac:dyDescent="0.3">
      <c r="B36" s="10" t="s">
        <v>54</v>
      </c>
      <c r="C36" s="9"/>
      <c r="D36" s="9"/>
      <c r="E36" s="9"/>
      <c r="F36" s="9"/>
      <c r="G36" s="22">
        <f>+I36/G23</f>
        <v>0</v>
      </c>
      <c r="H36" s="20"/>
      <c r="I36" s="11">
        <f>-G5*G23</f>
        <v>0</v>
      </c>
    </row>
    <row r="37" spans="2:13" x14ac:dyDescent="0.3">
      <c r="B37" s="10"/>
      <c r="C37" s="9"/>
      <c r="D37" s="9"/>
      <c r="E37" s="9"/>
      <c r="F37" s="9"/>
      <c r="G37" s="9"/>
      <c r="H37" s="28"/>
      <c r="I37" s="8"/>
    </row>
    <row r="38" spans="2:13" ht="15" thickBot="1" x14ac:dyDescent="0.35">
      <c r="B38" s="7" t="s">
        <v>67</v>
      </c>
      <c r="C38" s="6"/>
      <c r="D38" s="6"/>
      <c r="E38" s="6"/>
      <c r="F38" s="6"/>
      <c r="G38" s="29">
        <f>SUM(G33:G37)</f>
        <v>0</v>
      </c>
      <c r="H38" s="30"/>
      <c r="I38" s="5">
        <f>SUM(I33:I37)</f>
        <v>0</v>
      </c>
    </row>
    <row r="39" spans="2:13" x14ac:dyDescent="0.3">
      <c r="B39" s="14" t="s">
        <v>91</v>
      </c>
      <c r="C39" s="13"/>
      <c r="D39" s="13"/>
      <c r="E39" s="13"/>
      <c r="F39" s="13"/>
      <c r="G39" s="51"/>
      <c r="H39" s="52"/>
      <c r="I39" s="53"/>
    </row>
    <row r="40" spans="2:13" x14ac:dyDescent="0.3">
      <c r="B40" s="40" t="s">
        <v>80</v>
      </c>
      <c r="C40" s="41"/>
      <c r="D40" s="41"/>
      <c r="E40" s="41"/>
      <c r="F40" s="41"/>
      <c r="G40" s="43">
        <f>+G27</f>
        <v>0</v>
      </c>
      <c r="H40" s="44"/>
      <c r="I40" s="8"/>
      <c r="M40" s="35"/>
    </row>
    <row r="41" spans="2:13" x14ac:dyDescent="0.3">
      <c r="B41" s="40" t="s">
        <v>87</v>
      </c>
      <c r="C41" s="41"/>
      <c r="D41" s="41"/>
      <c r="E41" s="41"/>
      <c r="F41" s="42"/>
      <c r="G41" s="43">
        <f>+G33+G36</f>
        <v>0</v>
      </c>
      <c r="H41" s="44"/>
      <c r="I41" s="8"/>
      <c r="J41" s="38"/>
    </row>
    <row r="42" spans="2:13" x14ac:dyDescent="0.3">
      <c r="B42" s="40" t="s">
        <v>88</v>
      </c>
      <c r="C42" s="9"/>
      <c r="D42" s="9"/>
      <c r="E42" s="9"/>
      <c r="F42" s="22"/>
      <c r="G42" s="43">
        <f>(G27*I27)/2</f>
        <v>0</v>
      </c>
      <c r="H42" s="44"/>
      <c r="I42" s="8"/>
      <c r="J42" s="39"/>
    </row>
    <row r="43" spans="2:13" x14ac:dyDescent="0.3">
      <c r="B43" s="40" t="s">
        <v>89</v>
      </c>
      <c r="C43" s="41"/>
      <c r="D43" s="41"/>
      <c r="E43" s="41"/>
      <c r="F43" s="42"/>
      <c r="G43" s="43">
        <f>+G41-G42</f>
        <v>0</v>
      </c>
      <c r="H43" s="44"/>
      <c r="I43" s="8"/>
      <c r="J43" s="37"/>
    </row>
    <row r="44" spans="2:13" ht="15" thickBot="1" x14ac:dyDescent="0.35">
      <c r="B44" s="50" t="s">
        <v>90</v>
      </c>
      <c r="C44" s="45"/>
      <c r="D44" s="45"/>
      <c r="E44" s="45"/>
      <c r="F44" s="46"/>
      <c r="G44" s="47" t="e">
        <f>+G40/G43+1</f>
        <v>#DIV/0!</v>
      </c>
      <c r="H44" s="48"/>
      <c r="I44" s="49"/>
      <c r="J44" s="37"/>
      <c r="L44" s="1" t="s">
        <v>92</v>
      </c>
    </row>
    <row r="45" spans="2:13" x14ac:dyDescent="0.3">
      <c r="H45" s="1"/>
    </row>
    <row r="46" spans="2:13" x14ac:dyDescent="0.3">
      <c r="M46" s="36"/>
    </row>
    <row r="47" spans="2:13" x14ac:dyDescent="0.3">
      <c r="B47" s="54" t="str">
        <f>IF(G38&lt;0,B50,B49)</f>
        <v xml:space="preserve">POSITIV EFFEKT AV OMBYGGNATION </v>
      </c>
      <c r="C47" s="54"/>
      <c r="D47" s="54"/>
      <c r="E47" s="54"/>
      <c r="F47" s="54"/>
      <c r="G47" s="54"/>
      <c r="H47" s="3"/>
    </row>
    <row r="49" spans="2:13" ht="15" hidden="1" outlineLevel="1" x14ac:dyDescent="0.25">
      <c r="B49" s="1" t="s">
        <v>55</v>
      </c>
    </row>
    <row r="50" spans="2:13" ht="15" hidden="1" outlineLevel="1" x14ac:dyDescent="0.25">
      <c r="B50" s="1" t="s">
        <v>56</v>
      </c>
    </row>
    <row r="51" spans="2:13" ht="15" hidden="1" outlineLevel="1" x14ac:dyDescent="0.25"/>
    <row r="52" spans="2:13" ht="15" hidden="1" outlineLevel="1" x14ac:dyDescent="0.25">
      <c r="B52" s="1" t="s">
        <v>58</v>
      </c>
    </row>
    <row r="53" spans="2:13" ht="15" hidden="1" outlineLevel="1" x14ac:dyDescent="0.25"/>
    <row r="54" spans="2:13" ht="15" hidden="1" outlineLevel="1" x14ac:dyDescent="0.25">
      <c r="B54" s="1" t="s">
        <v>64</v>
      </c>
      <c r="F54" s="15">
        <f>SUM(F56:F156)</f>
        <v>0</v>
      </c>
    </row>
    <row r="55" spans="2:13" ht="15" hidden="1" outlineLevel="1" x14ac:dyDescent="0.25">
      <c r="B55" s="1" t="s">
        <v>59</v>
      </c>
      <c r="C55" s="1" t="s">
        <v>60</v>
      </c>
      <c r="D55" s="1" t="s">
        <v>61</v>
      </c>
      <c r="E55" s="1" t="s">
        <v>62</v>
      </c>
      <c r="F55" s="1" t="s">
        <v>63</v>
      </c>
      <c r="I55" s="1" t="s">
        <v>81</v>
      </c>
      <c r="J55" s="1" t="s">
        <v>83</v>
      </c>
      <c r="L55" s="1">
        <v>0</v>
      </c>
    </row>
    <row r="56" spans="2:13" ht="15" hidden="1" outlineLevel="1" x14ac:dyDescent="0.25">
      <c r="B56" s="1">
        <v>0</v>
      </c>
      <c r="C56" s="15">
        <f>IF(B56&lt;G$23,(+G$27+D56),0)</f>
        <v>0</v>
      </c>
      <c r="D56" s="15">
        <v>0</v>
      </c>
      <c r="E56" s="15">
        <f>+C56+D56</f>
        <v>0</v>
      </c>
      <c r="F56" s="15">
        <f>+E56*I$27</f>
        <v>0</v>
      </c>
      <c r="I56" s="1">
        <f t="shared" ref="I56:I87" si="0">IF(B56&lt;=G$23,G$18/G$23,0)</f>
        <v>0</v>
      </c>
      <c r="J56" s="15">
        <f>+I56+F56</f>
        <v>0</v>
      </c>
      <c r="L56" s="1">
        <v>10</v>
      </c>
    </row>
    <row r="57" spans="2:13" ht="15" hidden="1" outlineLevel="1" x14ac:dyDescent="0.25">
      <c r="B57" s="1">
        <v>1</v>
      </c>
      <c r="C57" s="15">
        <f>IF(B57&lt;=G$23,(+E56),0)</f>
        <v>0</v>
      </c>
      <c r="D57" s="15">
        <f t="shared" ref="D57:D88" si="1">IF(B57&lt;=G$23,(-G$27/G$23),0)</f>
        <v>0</v>
      </c>
      <c r="E57" s="15">
        <f>+C57+D57</f>
        <v>0</v>
      </c>
      <c r="F57" s="15">
        <f t="shared" ref="F57:F88" si="2">+E56*I$27</f>
        <v>0</v>
      </c>
      <c r="I57" s="1">
        <f t="shared" si="0"/>
        <v>0</v>
      </c>
      <c r="J57" s="15">
        <f t="shared" ref="J57:J120" si="3">+I57+F57</f>
        <v>0</v>
      </c>
      <c r="L57" s="1">
        <v>20</v>
      </c>
    </row>
    <row r="58" spans="2:13" ht="15" hidden="1" outlineLevel="1" x14ac:dyDescent="0.25">
      <c r="B58" s="1">
        <f>+B57+1</f>
        <v>2</v>
      </c>
      <c r="C58" s="15">
        <f t="shared" ref="C58:C121" si="4">IF(B58&lt;=G$23,(+E57),0)</f>
        <v>0</v>
      </c>
      <c r="D58" s="15">
        <f t="shared" si="1"/>
        <v>0</v>
      </c>
      <c r="E58" s="15">
        <f t="shared" ref="E58:E120" si="5">+C58+D58</f>
        <v>0</v>
      </c>
      <c r="F58" s="15">
        <f t="shared" si="2"/>
        <v>0</v>
      </c>
      <c r="I58" s="1">
        <f t="shared" si="0"/>
        <v>0</v>
      </c>
      <c r="J58" s="15">
        <f t="shared" si="3"/>
        <v>0</v>
      </c>
      <c r="L58" s="1">
        <v>30</v>
      </c>
    </row>
    <row r="59" spans="2:13" ht="15" hidden="1" outlineLevel="1" x14ac:dyDescent="0.25">
      <c r="B59" s="1">
        <f t="shared" ref="B59:B122" si="6">+B58+1</f>
        <v>3</v>
      </c>
      <c r="C59" s="15">
        <f t="shared" si="4"/>
        <v>0</v>
      </c>
      <c r="D59" s="15">
        <f t="shared" si="1"/>
        <v>0</v>
      </c>
      <c r="E59" s="15">
        <f t="shared" si="5"/>
        <v>0</v>
      </c>
      <c r="F59" s="15">
        <f t="shared" si="2"/>
        <v>0</v>
      </c>
      <c r="I59" s="1">
        <f t="shared" si="0"/>
        <v>0</v>
      </c>
      <c r="J59" s="15">
        <f t="shared" si="3"/>
        <v>0</v>
      </c>
      <c r="L59" s="1">
        <v>40</v>
      </c>
    </row>
    <row r="60" spans="2:13" ht="15" hidden="1" outlineLevel="1" x14ac:dyDescent="0.25">
      <c r="B60" s="1">
        <f t="shared" si="6"/>
        <v>4</v>
      </c>
      <c r="C60" s="15">
        <f t="shared" si="4"/>
        <v>0</v>
      </c>
      <c r="D60" s="15">
        <f t="shared" si="1"/>
        <v>0</v>
      </c>
      <c r="E60" s="15">
        <f t="shared" si="5"/>
        <v>0</v>
      </c>
      <c r="F60" s="15">
        <f t="shared" si="2"/>
        <v>0</v>
      </c>
      <c r="I60" s="1">
        <f t="shared" si="0"/>
        <v>0</v>
      </c>
      <c r="J60" s="15">
        <f t="shared" si="3"/>
        <v>0</v>
      </c>
      <c r="L60" s="1">
        <v>50</v>
      </c>
      <c r="M60" s="1">
        <v>2</v>
      </c>
    </row>
    <row r="61" spans="2:13" ht="15" hidden="1" outlineLevel="1" x14ac:dyDescent="0.25">
      <c r="B61" s="1">
        <f t="shared" si="6"/>
        <v>5</v>
      </c>
      <c r="C61" s="15">
        <f t="shared" si="4"/>
        <v>0</v>
      </c>
      <c r="D61" s="15">
        <f t="shared" si="1"/>
        <v>0</v>
      </c>
      <c r="E61" s="15">
        <f t="shared" si="5"/>
        <v>0</v>
      </c>
      <c r="F61" s="15">
        <f t="shared" si="2"/>
        <v>0</v>
      </c>
      <c r="I61" s="1">
        <f t="shared" si="0"/>
        <v>0</v>
      </c>
      <c r="J61" s="15">
        <f t="shared" si="3"/>
        <v>0</v>
      </c>
      <c r="L61" s="1">
        <v>60</v>
      </c>
    </row>
    <row r="62" spans="2:13" ht="15" hidden="1" outlineLevel="1" x14ac:dyDescent="0.25">
      <c r="B62" s="1">
        <f t="shared" si="6"/>
        <v>6</v>
      </c>
      <c r="C62" s="15">
        <f t="shared" si="4"/>
        <v>0</v>
      </c>
      <c r="D62" s="15">
        <f t="shared" si="1"/>
        <v>0</v>
      </c>
      <c r="E62" s="15">
        <f t="shared" si="5"/>
        <v>0</v>
      </c>
      <c r="F62" s="15">
        <f t="shared" si="2"/>
        <v>0</v>
      </c>
      <c r="I62" s="1">
        <f t="shared" si="0"/>
        <v>0</v>
      </c>
      <c r="J62" s="15">
        <f t="shared" si="3"/>
        <v>0</v>
      </c>
      <c r="L62" s="1">
        <v>70</v>
      </c>
    </row>
    <row r="63" spans="2:13" ht="15" hidden="1" outlineLevel="1" x14ac:dyDescent="0.25">
      <c r="B63" s="1">
        <f t="shared" si="6"/>
        <v>7</v>
      </c>
      <c r="C63" s="15">
        <f t="shared" si="4"/>
        <v>0</v>
      </c>
      <c r="D63" s="15">
        <f t="shared" si="1"/>
        <v>0</v>
      </c>
      <c r="E63" s="15">
        <f t="shared" si="5"/>
        <v>0</v>
      </c>
      <c r="F63" s="15">
        <f t="shared" si="2"/>
        <v>0</v>
      </c>
      <c r="I63" s="1">
        <f t="shared" si="0"/>
        <v>0</v>
      </c>
      <c r="J63" s="15">
        <f t="shared" si="3"/>
        <v>0</v>
      </c>
      <c r="L63" s="1">
        <v>80</v>
      </c>
    </row>
    <row r="64" spans="2:13" ht="15" hidden="1" outlineLevel="1" x14ac:dyDescent="0.25">
      <c r="B64" s="1">
        <f t="shared" si="6"/>
        <v>8</v>
      </c>
      <c r="C64" s="15">
        <f t="shared" si="4"/>
        <v>0</v>
      </c>
      <c r="D64" s="15">
        <f t="shared" si="1"/>
        <v>0</v>
      </c>
      <c r="E64" s="15">
        <f t="shared" si="5"/>
        <v>0</v>
      </c>
      <c r="F64" s="15">
        <f t="shared" si="2"/>
        <v>0</v>
      </c>
      <c r="I64" s="1">
        <f t="shared" si="0"/>
        <v>0</v>
      </c>
      <c r="J64" s="15">
        <f t="shared" si="3"/>
        <v>0</v>
      </c>
      <c r="L64" s="1">
        <v>90</v>
      </c>
    </row>
    <row r="65" spans="2:12" ht="15" hidden="1" outlineLevel="1" x14ac:dyDescent="0.25">
      <c r="B65" s="1">
        <f t="shared" si="6"/>
        <v>9</v>
      </c>
      <c r="C65" s="15">
        <f t="shared" si="4"/>
        <v>0</v>
      </c>
      <c r="D65" s="15">
        <f t="shared" si="1"/>
        <v>0</v>
      </c>
      <c r="E65" s="15">
        <f t="shared" si="5"/>
        <v>0</v>
      </c>
      <c r="F65" s="15">
        <f t="shared" si="2"/>
        <v>0</v>
      </c>
      <c r="I65" s="1">
        <f t="shared" si="0"/>
        <v>0</v>
      </c>
      <c r="J65" s="15">
        <f t="shared" si="3"/>
        <v>0</v>
      </c>
      <c r="L65" s="1">
        <v>100</v>
      </c>
    </row>
    <row r="66" spans="2:12" ht="15" hidden="1" outlineLevel="1" x14ac:dyDescent="0.25">
      <c r="B66" s="1">
        <f t="shared" si="6"/>
        <v>10</v>
      </c>
      <c r="C66" s="15">
        <f t="shared" si="4"/>
        <v>0</v>
      </c>
      <c r="D66" s="15">
        <f t="shared" si="1"/>
        <v>0</v>
      </c>
      <c r="E66" s="15">
        <f t="shared" si="5"/>
        <v>0</v>
      </c>
      <c r="F66" s="15">
        <f t="shared" si="2"/>
        <v>0</v>
      </c>
      <c r="I66" s="1">
        <f t="shared" si="0"/>
        <v>0</v>
      </c>
      <c r="J66" s="15">
        <f t="shared" si="3"/>
        <v>0</v>
      </c>
    </row>
    <row r="67" spans="2:12" ht="15" hidden="1" outlineLevel="1" x14ac:dyDescent="0.25">
      <c r="B67" s="1">
        <f t="shared" si="6"/>
        <v>11</v>
      </c>
      <c r="C67" s="15">
        <f t="shared" si="4"/>
        <v>0</v>
      </c>
      <c r="D67" s="15">
        <f t="shared" si="1"/>
        <v>0</v>
      </c>
      <c r="E67" s="15">
        <f t="shared" si="5"/>
        <v>0</v>
      </c>
      <c r="F67" s="15">
        <f t="shared" si="2"/>
        <v>0</v>
      </c>
      <c r="I67" s="1">
        <f t="shared" si="0"/>
        <v>0</v>
      </c>
      <c r="J67" s="15">
        <f t="shared" si="3"/>
        <v>0</v>
      </c>
    </row>
    <row r="68" spans="2:12" ht="15" hidden="1" outlineLevel="1" x14ac:dyDescent="0.25">
      <c r="B68" s="1">
        <f t="shared" si="6"/>
        <v>12</v>
      </c>
      <c r="C68" s="15">
        <f t="shared" si="4"/>
        <v>0</v>
      </c>
      <c r="D68" s="15">
        <f t="shared" si="1"/>
        <v>0</v>
      </c>
      <c r="E68" s="15">
        <f t="shared" si="5"/>
        <v>0</v>
      </c>
      <c r="F68" s="15">
        <f t="shared" si="2"/>
        <v>0</v>
      </c>
      <c r="I68" s="1">
        <f t="shared" si="0"/>
        <v>0</v>
      </c>
      <c r="J68" s="15">
        <f t="shared" si="3"/>
        <v>0</v>
      </c>
    </row>
    <row r="69" spans="2:12" ht="15" hidden="1" outlineLevel="1" x14ac:dyDescent="0.25">
      <c r="B69" s="1">
        <f t="shared" si="6"/>
        <v>13</v>
      </c>
      <c r="C69" s="15">
        <f t="shared" si="4"/>
        <v>0</v>
      </c>
      <c r="D69" s="15">
        <f t="shared" si="1"/>
        <v>0</v>
      </c>
      <c r="E69" s="15">
        <f t="shared" si="5"/>
        <v>0</v>
      </c>
      <c r="F69" s="15">
        <f t="shared" si="2"/>
        <v>0</v>
      </c>
      <c r="I69" s="1">
        <f t="shared" si="0"/>
        <v>0</v>
      </c>
      <c r="J69" s="15">
        <f t="shared" si="3"/>
        <v>0</v>
      </c>
    </row>
    <row r="70" spans="2:12" ht="15" hidden="1" outlineLevel="1" x14ac:dyDescent="0.25">
      <c r="B70" s="1">
        <f t="shared" si="6"/>
        <v>14</v>
      </c>
      <c r="C70" s="15">
        <f t="shared" si="4"/>
        <v>0</v>
      </c>
      <c r="D70" s="15">
        <f t="shared" si="1"/>
        <v>0</v>
      </c>
      <c r="E70" s="15">
        <f t="shared" si="5"/>
        <v>0</v>
      </c>
      <c r="F70" s="15">
        <f t="shared" si="2"/>
        <v>0</v>
      </c>
      <c r="I70" s="1">
        <f t="shared" si="0"/>
        <v>0</v>
      </c>
      <c r="J70" s="15">
        <f t="shared" si="3"/>
        <v>0</v>
      </c>
    </row>
    <row r="71" spans="2:12" ht="15" hidden="1" outlineLevel="1" x14ac:dyDescent="0.25">
      <c r="B71" s="1">
        <f t="shared" si="6"/>
        <v>15</v>
      </c>
      <c r="C71" s="15">
        <f t="shared" si="4"/>
        <v>0</v>
      </c>
      <c r="D71" s="15">
        <f t="shared" si="1"/>
        <v>0</v>
      </c>
      <c r="E71" s="15">
        <f t="shared" si="5"/>
        <v>0</v>
      </c>
      <c r="F71" s="15">
        <f t="shared" si="2"/>
        <v>0</v>
      </c>
      <c r="I71" s="1">
        <f t="shared" si="0"/>
        <v>0</v>
      </c>
      <c r="J71" s="15">
        <f t="shared" si="3"/>
        <v>0</v>
      </c>
    </row>
    <row r="72" spans="2:12" ht="15" hidden="1" outlineLevel="1" x14ac:dyDescent="0.25">
      <c r="B72" s="1">
        <f t="shared" si="6"/>
        <v>16</v>
      </c>
      <c r="C72" s="15">
        <f t="shared" si="4"/>
        <v>0</v>
      </c>
      <c r="D72" s="15">
        <f t="shared" si="1"/>
        <v>0</v>
      </c>
      <c r="E72" s="15">
        <f t="shared" si="5"/>
        <v>0</v>
      </c>
      <c r="F72" s="15">
        <f t="shared" si="2"/>
        <v>0</v>
      </c>
      <c r="I72" s="1">
        <f t="shared" si="0"/>
        <v>0</v>
      </c>
      <c r="J72" s="15">
        <f t="shared" si="3"/>
        <v>0</v>
      </c>
    </row>
    <row r="73" spans="2:12" ht="15" hidden="1" outlineLevel="1" x14ac:dyDescent="0.25">
      <c r="B73" s="1">
        <f t="shared" si="6"/>
        <v>17</v>
      </c>
      <c r="C73" s="15">
        <f t="shared" si="4"/>
        <v>0</v>
      </c>
      <c r="D73" s="15">
        <f t="shared" si="1"/>
        <v>0</v>
      </c>
      <c r="E73" s="15">
        <f t="shared" si="5"/>
        <v>0</v>
      </c>
      <c r="F73" s="15">
        <f t="shared" si="2"/>
        <v>0</v>
      </c>
      <c r="I73" s="1">
        <f t="shared" si="0"/>
        <v>0</v>
      </c>
      <c r="J73" s="15">
        <f t="shared" si="3"/>
        <v>0</v>
      </c>
    </row>
    <row r="74" spans="2:12" ht="15" hidden="1" outlineLevel="1" x14ac:dyDescent="0.25">
      <c r="B74" s="1">
        <f t="shared" si="6"/>
        <v>18</v>
      </c>
      <c r="C74" s="15">
        <f t="shared" si="4"/>
        <v>0</v>
      </c>
      <c r="D74" s="15">
        <f t="shared" si="1"/>
        <v>0</v>
      </c>
      <c r="E74" s="15">
        <f t="shared" si="5"/>
        <v>0</v>
      </c>
      <c r="F74" s="15">
        <f t="shared" si="2"/>
        <v>0</v>
      </c>
      <c r="I74" s="1">
        <f t="shared" si="0"/>
        <v>0</v>
      </c>
      <c r="J74" s="15">
        <f t="shared" si="3"/>
        <v>0</v>
      </c>
    </row>
    <row r="75" spans="2:12" ht="15" hidden="1" outlineLevel="1" x14ac:dyDescent="0.25">
      <c r="B75" s="1">
        <f t="shared" si="6"/>
        <v>19</v>
      </c>
      <c r="C75" s="15">
        <f t="shared" si="4"/>
        <v>0</v>
      </c>
      <c r="D75" s="15">
        <f t="shared" si="1"/>
        <v>0</v>
      </c>
      <c r="E75" s="15">
        <f t="shared" si="5"/>
        <v>0</v>
      </c>
      <c r="F75" s="15">
        <f t="shared" si="2"/>
        <v>0</v>
      </c>
      <c r="I75" s="1">
        <f t="shared" si="0"/>
        <v>0</v>
      </c>
      <c r="J75" s="15">
        <f t="shared" si="3"/>
        <v>0</v>
      </c>
    </row>
    <row r="76" spans="2:12" ht="15" hidden="1" outlineLevel="1" x14ac:dyDescent="0.25">
      <c r="B76" s="1">
        <f t="shared" si="6"/>
        <v>20</v>
      </c>
      <c r="C76" s="15">
        <f t="shared" si="4"/>
        <v>0</v>
      </c>
      <c r="D76" s="15">
        <f t="shared" si="1"/>
        <v>0</v>
      </c>
      <c r="E76" s="15">
        <f t="shared" si="5"/>
        <v>0</v>
      </c>
      <c r="F76" s="15">
        <f t="shared" si="2"/>
        <v>0</v>
      </c>
      <c r="I76" s="1">
        <f t="shared" si="0"/>
        <v>0</v>
      </c>
      <c r="J76" s="15">
        <f t="shared" si="3"/>
        <v>0</v>
      </c>
    </row>
    <row r="77" spans="2:12" ht="15" hidden="1" outlineLevel="1" x14ac:dyDescent="0.25">
      <c r="B77" s="1">
        <f t="shared" si="6"/>
        <v>21</v>
      </c>
      <c r="C77" s="15">
        <f t="shared" si="4"/>
        <v>0</v>
      </c>
      <c r="D77" s="15">
        <f t="shared" si="1"/>
        <v>0</v>
      </c>
      <c r="E77" s="15">
        <f t="shared" si="5"/>
        <v>0</v>
      </c>
      <c r="F77" s="15">
        <f t="shared" si="2"/>
        <v>0</v>
      </c>
      <c r="I77" s="1">
        <f t="shared" si="0"/>
        <v>0</v>
      </c>
      <c r="J77" s="15">
        <f t="shared" si="3"/>
        <v>0</v>
      </c>
    </row>
    <row r="78" spans="2:12" ht="15" hidden="1" outlineLevel="1" x14ac:dyDescent="0.25">
      <c r="B78" s="1">
        <f t="shared" si="6"/>
        <v>22</v>
      </c>
      <c r="C78" s="15">
        <f t="shared" si="4"/>
        <v>0</v>
      </c>
      <c r="D78" s="15">
        <f t="shared" si="1"/>
        <v>0</v>
      </c>
      <c r="E78" s="15">
        <f t="shared" si="5"/>
        <v>0</v>
      </c>
      <c r="F78" s="15">
        <f t="shared" si="2"/>
        <v>0</v>
      </c>
      <c r="I78" s="1">
        <f t="shared" si="0"/>
        <v>0</v>
      </c>
      <c r="J78" s="15">
        <f t="shared" si="3"/>
        <v>0</v>
      </c>
    </row>
    <row r="79" spans="2:12" ht="15" hidden="1" outlineLevel="1" x14ac:dyDescent="0.25">
      <c r="B79" s="1">
        <f t="shared" si="6"/>
        <v>23</v>
      </c>
      <c r="C79" s="15">
        <f t="shared" si="4"/>
        <v>0</v>
      </c>
      <c r="D79" s="15">
        <f t="shared" si="1"/>
        <v>0</v>
      </c>
      <c r="E79" s="15">
        <f t="shared" si="5"/>
        <v>0</v>
      </c>
      <c r="F79" s="15">
        <f t="shared" si="2"/>
        <v>0</v>
      </c>
      <c r="I79" s="1">
        <f t="shared" si="0"/>
        <v>0</v>
      </c>
      <c r="J79" s="15">
        <f t="shared" si="3"/>
        <v>0</v>
      </c>
    </row>
    <row r="80" spans="2:12" ht="15" hidden="1" outlineLevel="1" x14ac:dyDescent="0.25">
      <c r="B80" s="1">
        <f t="shared" si="6"/>
        <v>24</v>
      </c>
      <c r="C80" s="15">
        <f t="shared" si="4"/>
        <v>0</v>
      </c>
      <c r="D80" s="15">
        <f t="shared" si="1"/>
        <v>0</v>
      </c>
      <c r="E80" s="15">
        <f t="shared" si="5"/>
        <v>0</v>
      </c>
      <c r="F80" s="15">
        <f t="shared" si="2"/>
        <v>0</v>
      </c>
      <c r="I80" s="1">
        <f t="shared" si="0"/>
        <v>0</v>
      </c>
      <c r="J80" s="15">
        <f t="shared" si="3"/>
        <v>0</v>
      </c>
    </row>
    <row r="81" spans="2:10" ht="15" hidden="1" outlineLevel="1" x14ac:dyDescent="0.25">
      <c r="B81" s="1">
        <f t="shared" si="6"/>
        <v>25</v>
      </c>
      <c r="C81" s="15">
        <f t="shared" si="4"/>
        <v>0</v>
      </c>
      <c r="D81" s="15">
        <f t="shared" si="1"/>
        <v>0</v>
      </c>
      <c r="E81" s="15">
        <f t="shared" si="5"/>
        <v>0</v>
      </c>
      <c r="F81" s="15">
        <f t="shared" si="2"/>
        <v>0</v>
      </c>
      <c r="I81" s="1">
        <f t="shared" si="0"/>
        <v>0</v>
      </c>
      <c r="J81" s="15">
        <f t="shared" si="3"/>
        <v>0</v>
      </c>
    </row>
    <row r="82" spans="2:10" ht="15" hidden="1" outlineLevel="1" x14ac:dyDescent="0.25">
      <c r="B82" s="1">
        <f t="shared" si="6"/>
        <v>26</v>
      </c>
      <c r="C82" s="15">
        <f t="shared" si="4"/>
        <v>0</v>
      </c>
      <c r="D82" s="15">
        <f t="shared" si="1"/>
        <v>0</v>
      </c>
      <c r="E82" s="15">
        <f t="shared" si="5"/>
        <v>0</v>
      </c>
      <c r="F82" s="15">
        <f t="shared" si="2"/>
        <v>0</v>
      </c>
      <c r="I82" s="1">
        <f t="shared" si="0"/>
        <v>0</v>
      </c>
      <c r="J82" s="15">
        <f t="shared" si="3"/>
        <v>0</v>
      </c>
    </row>
    <row r="83" spans="2:10" ht="15" hidden="1" outlineLevel="1" x14ac:dyDescent="0.25">
      <c r="B83" s="1">
        <f t="shared" si="6"/>
        <v>27</v>
      </c>
      <c r="C83" s="15">
        <f t="shared" si="4"/>
        <v>0</v>
      </c>
      <c r="D83" s="15">
        <f t="shared" si="1"/>
        <v>0</v>
      </c>
      <c r="E83" s="15">
        <f t="shared" si="5"/>
        <v>0</v>
      </c>
      <c r="F83" s="15">
        <f t="shared" si="2"/>
        <v>0</v>
      </c>
      <c r="I83" s="1">
        <f t="shared" si="0"/>
        <v>0</v>
      </c>
      <c r="J83" s="15">
        <f t="shared" si="3"/>
        <v>0</v>
      </c>
    </row>
    <row r="84" spans="2:10" ht="15" hidden="1" outlineLevel="1" x14ac:dyDescent="0.25">
      <c r="B84" s="1">
        <f t="shared" si="6"/>
        <v>28</v>
      </c>
      <c r="C84" s="15">
        <f t="shared" si="4"/>
        <v>0</v>
      </c>
      <c r="D84" s="15">
        <f t="shared" si="1"/>
        <v>0</v>
      </c>
      <c r="E84" s="15">
        <f t="shared" si="5"/>
        <v>0</v>
      </c>
      <c r="F84" s="15">
        <f t="shared" si="2"/>
        <v>0</v>
      </c>
      <c r="I84" s="1">
        <f t="shared" si="0"/>
        <v>0</v>
      </c>
      <c r="J84" s="15">
        <f t="shared" si="3"/>
        <v>0</v>
      </c>
    </row>
    <row r="85" spans="2:10" ht="15" hidden="1" outlineLevel="1" x14ac:dyDescent="0.25">
      <c r="B85" s="1">
        <f t="shared" si="6"/>
        <v>29</v>
      </c>
      <c r="C85" s="15">
        <f t="shared" si="4"/>
        <v>0</v>
      </c>
      <c r="D85" s="15">
        <f t="shared" si="1"/>
        <v>0</v>
      </c>
      <c r="E85" s="15">
        <f t="shared" si="5"/>
        <v>0</v>
      </c>
      <c r="F85" s="15">
        <f t="shared" si="2"/>
        <v>0</v>
      </c>
      <c r="I85" s="1">
        <f t="shared" si="0"/>
        <v>0</v>
      </c>
      <c r="J85" s="15">
        <f t="shared" si="3"/>
        <v>0</v>
      </c>
    </row>
    <row r="86" spans="2:10" ht="15" hidden="1" outlineLevel="1" x14ac:dyDescent="0.25">
      <c r="B86" s="1">
        <f t="shared" si="6"/>
        <v>30</v>
      </c>
      <c r="C86" s="15">
        <f t="shared" si="4"/>
        <v>0</v>
      </c>
      <c r="D86" s="15">
        <f t="shared" si="1"/>
        <v>0</v>
      </c>
      <c r="E86" s="15">
        <f t="shared" si="5"/>
        <v>0</v>
      </c>
      <c r="F86" s="15">
        <f t="shared" si="2"/>
        <v>0</v>
      </c>
      <c r="I86" s="1">
        <f t="shared" si="0"/>
        <v>0</v>
      </c>
      <c r="J86" s="15">
        <f t="shared" si="3"/>
        <v>0</v>
      </c>
    </row>
    <row r="87" spans="2:10" ht="15" hidden="1" outlineLevel="1" x14ac:dyDescent="0.25">
      <c r="B87" s="1">
        <f t="shared" si="6"/>
        <v>31</v>
      </c>
      <c r="C87" s="15">
        <f t="shared" si="4"/>
        <v>0</v>
      </c>
      <c r="D87" s="15">
        <f t="shared" si="1"/>
        <v>0</v>
      </c>
      <c r="E87" s="15">
        <f t="shared" si="5"/>
        <v>0</v>
      </c>
      <c r="F87" s="15">
        <f t="shared" si="2"/>
        <v>0</v>
      </c>
      <c r="I87" s="1">
        <f t="shared" si="0"/>
        <v>0</v>
      </c>
      <c r="J87" s="15">
        <f t="shared" si="3"/>
        <v>0</v>
      </c>
    </row>
    <row r="88" spans="2:10" ht="15" hidden="1" outlineLevel="1" x14ac:dyDescent="0.25">
      <c r="B88" s="1">
        <f t="shared" si="6"/>
        <v>32</v>
      </c>
      <c r="C88" s="15">
        <f t="shared" si="4"/>
        <v>0</v>
      </c>
      <c r="D88" s="15">
        <f t="shared" si="1"/>
        <v>0</v>
      </c>
      <c r="E88" s="15">
        <f t="shared" si="5"/>
        <v>0</v>
      </c>
      <c r="F88" s="15">
        <f t="shared" si="2"/>
        <v>0</v>
      </c>
      <c r="I88" s="1">
        <f t="shared" ref="I88:I119" si="7">IF(B88&lt;=G$23,G$18/G$23,0)</f>
        <v>0</v>
      </c>
      <c r="J88" s="15">
        <f t="shared" si="3"/>
        <v>0</v>
      </c>
    </row>
    <row r="89" spans="2:10" ht="15" hidden="1" outlineLevel="1" x14ac:dyDescent="0.25">
      <c r="B89" s="1">
        <f t="shared" si="6"/>
        <v>33</v>
      </c>
      <c r="C89" s="15">
        <f t="shared" si="4"/>
        <v>0</v>
      </c>
      <c r="D89" s="15">
        <f t="shared" ref="D89:D120" si="8">IF(B89&lt;=G$23,(-G$27/G$23),0)</f>
        <v>0</v>
      </c>
      <c r="E89" s="15">
        <f t="shared" si="5"/>
        <v>0</v>
      </c>
      <c r="F89" s="15">
        <f t="shared" ref="F89:F121" si="9">+E88*I$27</f>
        <v>0</v>
      </c>
      <c r="I89" s="1">
        <f t="shared" si="7"/>
        <v>0</v>
      </c>
      <c r="J89" s="15">
        <f t="shared" si="3"/>
        <v>0</v>
      </c>
    </row>
    <row r="90" spans="2:10" ht="15" hidden="1" outlineLevel="1" x14ac:dyDescent="0.25">
      <c r="B90" s="1">
        <f t="shared" si="6"/>
        <v>34</v>
      </c>
      <c r="C90" s="15">
        <f t="shared" si="4"/>
        <v>0</v>
      </c>
      <c r="D90" s="15">
        <f t="shared" si="8"/>
        <v>0</v>
      </c>
      <c r="E90" s="15">
        <f t="shared" si="5"/>
        <v>0</v>
      </c>
      <c r="F90" s="15">
        <f t="shared" si="9"/>
        <v>0</v>
      </c>
      <c r="I90" s="1">
        <f t="shared" si="7"/>
        <v>0</v>
      </c>
      <c r="J90" s="15">
        <f t="shared" si="3"/>
        <v>0</v>
      </c>
    </row>
    <row r="91" spans="2:10" ht="15" hidden="1" outlineLevel="1" x14ac:dyDescent="0.25">
      <c r="B91" s="1">
        <f t="shared" si="6"/>
        <v>35</v>
      </c>
      <c r="C91" s="15">
        <f t="shared" si="4"/>
        <v>0</v>
      </c>
      <c r="D91" s="15">
        <f t="shared" si="8"/>
        <v>0</v>
      </c>
      <c r="E91" s="15">
        <f t="shared" si="5"/>
        <v>0</v>
      </c>
      <c r="F91" s="15">
        <f t="shared" si="9"/>
        <v>0</v>
      </c>
      <c r="I91" s="1">
        <f t="shared" si="7"/>
        <v>0</v>
      </c>
      <c r="J91" s="15">
        <f t="shared" si="3"/>
        <v>0</v>
      </c>
    </row>
    <row r="92" spans="2:10" ht="15" hidden="1" outlineLevel="1" x14ac:dyDescent="0.25">
      <c r="B92" s="1">
        <f t="shared" si="6"/>
        <v>36</v>
      </c>
      <c r="C92" s="15">
        <f t="shared" si="4"/>
        <v>0</v>
      </c>
      <c r="D92" s="15">
        <f t="shared" si="8"/>
        <v>0</v>
      </c>
      <c r="E92" s="15">
        <f t="shared" si="5"/>
        <v>0</v>
      </c>
      <c r="F92" s="15">
        <f t="shared" si="9"/>
        <v>0</v>
      </c>
      <c r="I92" s="1">
        <f t="shared" si="7"/>
        <v>0</v>
      </c>
      <c r="J92" s="15">
        <f t="shared" si="3"/>
        <v>0</v>
      </c>
    </row>
    <row r="93" spans="2:10" ht="15" hidden="1" outlineLevel="1" x14ac:dyDescent="0.25">
      <c r="B93" s="1">
        <f t="shared" si="6"/>
        <v>37</v>
      </c>
      <c r="C93" s="15">
        <f t="shared" si="4"/>
        <v>0</v>
      </c>
      <c r="D93" s="15">
        <f t="shared" si="8"/>
        <v>0</v>
      </c>
      <c r="E93" s="15">
        <f t="shared" si="5"/>
        <v>0</v>
      </c>
      <c r="F93" s="15">
        <f t="shared" si="9"/>
        <v>0</v>
      </c>
      <c r="I93" s="1">
        <f t="shared" si="7"/>
        <v>0</v>
      </c>
      <c r="J93" s="15">
        <f t="shared" si="3"/>
        <v>0</v>
      </c>
    </row>
    <row r="94" spans="2:10" ht="15" hidden="1" outlineLevel="1" x14ac:dyDescent="0.25">
      <c r="B94" s="1">
        <f t="shared" si="6"/>
        <v>38</v>
      </c>
      <c r="C94" s="15">
        <f t="shared" si="4"/>
        <v>0</v>
      </c>
      <c r="D94" s="15">
        <f t="shared" si="8"/>
        <v>0</v>
      </c>
      <c r="E94" s="15">
        <f t="shared" si="5"/>
        <v>0</v>
      </c>
      <c r="F94" s="15">
        <f t="shared" si="9"/>
        <v>0</v>
      </c>
      <c r="I94" s="1">
        <f t="shared" si="7"/>
        <v>0</v>
      </c>
      <c r="J94" s="15">
        <f t="shared" si="3"/>
        <v>0</v>
      </c>
    </row>
    <row r="95" spans="2:10" ht="15" hidden="1" outlineLevel="1" x14ac:dyDescent="0.25">
      <c r="B95" s="1">
        <f t="shared" si="6"/>
        <v>39</v>
      </c>
      <c r="C95" s="15">
        <f t="shared" si="4"/>
        <v>0</v>
      </c>
      <c r="D95" s="15">
        <f t="shared" si="8"/>
        <v>0</v>
      </c>
      <c r="E95" s="15">
        <f t="shared" si="5"/>
        <v>0</v>
      </c>
      <c r="F95" s="15">
        <f t="shared" si="9"/>
        <v>0</v>
      </c>
      <c r="I95" s="1">
        <f t="shared" si="7"/>
        <v>0</v>
      </c>
      <c r="J95" s="15">
        <f t="shared" si="3"/>
        <v>0</v>
      </c>
    </row>
    <row r="96" spans="2:10" ht="15" hidden="1" outlineLevel="1" x14ac:dyDescent="0.25">
      <c r="B96" s="1">
        <f t="shared" si="6"/>
        <v>40</v>
      </c>
      <c r="C96" s="15">
        <f t="shared" si="4"/>
        <v>0</v>
      </c>
      <c r="D96" s="15">
        <f t="shared" si="8"/>
        <v>0</v>
      </c>
      <c r="E96" s="15">
        <f t="shared" si="5"/>
        <v>0</v>
      </c>
      <c r="F96" s="15">
        <f t="shared" si="9"/>
        <v>0</v>
      </c>
      <c r="I96" s="1">
        <f t="shared" si="7"/>
        <v>0</v>
      </c>
      <c r="J96" s="15">
        <f t="shared" si="3"/>
        <v>0</v>
      </c>
    </row>
    <row r="97" spans="2:10" ht="15" hidden="1" outlineLevel="1" x14ac:dyDescent="0.25">
      <c r="B97" s="1">
        <f t="shared" si="6"/>
        <v>41</v>
      </c>
      <c r="C97" s="15">
        <f t="shared" si="4"/>
        <v>0</v>
      </c>
      <c r="D97" s="15">
        <f t="shared" si="8"/>
        <v>0</v>
      </c>
      <c r="E97" s="15">
        <f t="shared" si="5"/>
        <v>0</v>
      </c>
      <c r="F97" s="15">
        <f t="shared" si="9"/>
        <v>0</v>
      </c>
      <c r="I97" s="1">
        <f t="shared" si="7"/>
        <v>0</v>
      </c>
      <c r="J97" s="15">
        <f t="shared" si="3"/>
        <v>0</v>
      </c>
    </row>
    <row r="98" spans="2:10" ht="15" hidden="1" outlineLevel="1" x14ac:dyDescent="0.25">
      <c r="B98" s="1">
        <f t="shared" si="6"/>
        <v>42</v>
      </c>
      <c r="C98" s="15">
        <f t="shared" si="4"/>
        <v>0</v>
      </c>
      <c r="D98" s="15">
        <f t="shared" si="8"/>
        <v>0</v>
      </c>
      <c r="E98" s="15">
        <f t="shared" si="5"/>
        <v>0</v>
      </c>
      <c r="F98" s="15">
        <f t="shared" si="9"/>
        <v>0</v>
      </c>
      <c r="I98" s="1">
        <f t="shared" si="7"/>
        <v>0</v>
      </c>
      <c r="J98" s="15">
        <f t="shared" si="3"/>
        <v>0</v>
      </c>
    </row>
    <row r="99" spans="2:10" ht="15" hidden="1" outlineLevel="1" x14ac:dyDescent="0.25">
      <c r="B99" s="1">
        <f t="shared" si="6"/>
        <v>43</v>
      </c>
      <c r="C99" s="15">
        <f t="shared" si="4"/>
        <v>0</v>
      </c>
      <c r="D99" s="15">
        <f t="shared" si="8"/>
        <v>0</v>
      </c>
      <c r="E99" s="15">
        <f t="shared" si="5"/>
        <v>0</v>
      </c>
      <c r="F99" s="15">
        <f t="shared" si="9"/>
        <v>0</v>
      </c>
      <c r="I99" s="1">
        <f t="shared" si="7"/>
        <v>0</v>
      </c>
      <c r="J99" s="15">
        <f t="shared" si="3"/>
        <v>0</v>
      </c>
    </row>
    <row r="100" spans="2:10" ht="15" hidden="1" outlineLevel="1" x14ac:dyDescent="0.25">
      <c r="B100" s="1">
        <f t="shared" si="6"/>
        <v>44</v>
      </c>
      <c r="C100" s="15">
        <f t="shared" si="4"/>
        <v>0</v>
      </c>
      <c r="D100" s="15">
        <f t="shared" si="8"/>
        <v>0</v>
      </c>
      <c r="E100" s="15">
        <f t="shared" si="5"/>
        <v>0</v>
      </c>
      <c r="F100" s="15">
        <f t="shared" si="9"/>
        <v>0</v>
      </c>
      <c r="I100" s="1">
        <f t="shared" si="7"/>
        <v>0</v>
      </c>
      <c r="J100" s="15">
        <f t="shared" si="3"/>
        <v>0</v>
      </c>
    </row>
    <row r="101" spans="2:10" ht="15" hidden="1" outlineLevel="1" x14ac:dyDescent="0.25">
      <c r="B101" s="1">
        <f t="shared" si="6"/>
        <v>45</v>
      </c>
      <c r="C101" s="15">
        <f t="shared" si="4"/>
        <v>0</v>
      </c>
      <c r="D101" s="15">
        <f t="shared" si="8"/>
        <v>0</v>
      </c>
      <c r="E101" s="15">
        <f t="shared" si="5"/>
        <v>0</v>
      </c>
      <c r="F101" s="15">
        <f t="shared" si="9"/>
        <v>0</v>
      </c>
      <c r="I101" s="1">
        <f t="shared" si="7"/>
        <v>0</v>
      </c>
      <c r="J101" s="15">
        <f t="shared" si="3"/>
        <v>0</v>
      </c>
    </row>
    <row r="102" spans="2:10" ht="15" hidden="1" outlineLevel="1" x14ac:dyDescent="0.25">
      <c r="B102" s="1">
        <f t="shared" si="6"/>
        <v>46</v>
      </c>
      <c r="C102" s="15">
        <f t="shared" si="4"/>
        <v>0</v>
      </c>
      <c r="D102" s="15">
        <f t="shared" si="8"/>
        <v>0</v>
      </c>
      <c r="E102" s="15">
        <f t="shared" si="5"/>
        <v>0</v>
      </c>
      <c r="F102" s="15">
        <f t="shared" si="9"/>
        <v>0</v>
      </c>
      <c r="I102" s="1">
        <f t="shared" si="7"/>
        <v>0</v>
      </c>
      <c r="J102" s="15">
        <f t="shared" si="3"/>
        <v>0</v>
      </c>
    </row>
    <row r="103" spans="2:10" ht="15" hidden="1" outlineLevel="1" x14ac:dyDescent="0.25">
      <c r="B103" s="1">
        <f t="shared" si="6"/>
        <v>47</v>
      </c>
      <c r="C103" s="15">
        <f t="shared" si="4"/>
        <v>0</v>
      </c>
      <c r="D103" s="15">
        <f t="shared" si="8"/>
        <v>0</v>
      </c>
      <c r="E103" s="15">
        <f t="shared" si="5"/>
        <v>0</v>
      </c>
      <c r="F103" s="15">
        <f t="shared" si="9"/>
        <v>0</v>
      </c>
      <c r="I103" s="1">
        <f t="shared" si="7"/>
        <v>0</v>
      </c>
      <c r="J103" s="15">
        <f t="shared" si="3"/>
        <v>0</v>
      </c>
    </row>
    <row r="104" spans="2:10" ht="15" hidden="1" outlineLevel="1" x14ac:dyDescent="0.25">
      <c r="B104" s="1">
        <f t="shared" si="6"/>
        <v>48</v>
      </c>
      <c r="C104" s="15">
        <f t="shared" si="4"/>
        <v>0</v>
      </c>
      <c r="D104" s="15">
        <f t="shared" si="8"/>
        <v>0</v>
      </c>
      <c r="E104" s="15">
        <f t="shared" si="5"/>
        <v>0</v>
      </c>
      <c r="F104" s="15">
        <f t="shared" si="9"/>
        <v>0</v>
      </c>
      <c r="I104" s="1">
        <f t="shared" si="7"/>
        <v>0</v>
      </c>
      <c r="J104" s="15">
        <f t="shared" si="3"/>
        <v>0</v>
      </c>
    </row>
    <row r="105" spans="2:10" ht="15" hidden="1" outlineLevel="1" x14ac:dyDescent="0.25">
      <c r="B105" s="1">
        <f t="shared" si="6"/>
        <v>49</v>
      </c>
      <c r="C105" s="15">
        <f t="shared" si="4"/>
        <v>0</v>
      </c>
      <c r="D105" s="15">
        <f t="shared" si="8"/>
        <v>0</v>
      </c>
      <c r="E105" s="15">
        <f t="shared" si="5"/>
        <v>0</v>
      </c>
      <c r="F105" s="15">
        <f t="shared" si="9"/>
        <v>0</v>
      </c>
      <c r="I105" s="1">
        <f t="shared" si="7"/>
        <v>0</v>
      </c>
      <c r="J105" s="15">
        <f t="shared" si="3"/>
        <v>0</v>
      </c>
    </row>
    <row r="106" spans="2:10" ht="15" hidden="1" outlineLevel="1" x14ac:dyDescent="0.25">
      <c r="B106" s="1">
        <f t="shared" si="6"/>
        <v>50</v>
      </c>
      <c r="C106" s="15">
        <f t="shared" si="4"/>
        <v>0</v>
      </c>
      <c r="D106" s="15">
        <f t="shared" si="8"/>
        <v>0</v>
      </c>
      <c r="E106" s="15">
        <f t="shared" si="5"/>
        <v>0</v>
      </c>
      <c r="F106" s="15">
        <f t="shared" si="9"/>
        <v>0</v>
      </c>
      <c r="I106" s="1">
        <f t="shared" si="7"/>
        <v>0</v>
      </c>
      <c r="J106" s="15">
        <f t="shared" si="3"/>
        <v>0</v>
      </c>
    </row>
    <row r="107" spans="2:10" ht="15" hidden="1" outlineLevel="1" x14ac:dyDescent="0.25">
      <c r="B107" s="1">
        <f t="shared" si="6"/>
        <v>51</v>
      </c>
      <c r="C107" s="15">
        <f t="shared" si="4"/>
        <v>0</v>
      </c>
      <c r="D107" s="15">
        <f t="shared" si="8"/>
        <v>0</v>
      </c>
      <c r="E107" s="15">
        <f t="shared" si="5"/>
        <v>0</v>
      </c>
      <c r="F107" s="15">
        <f t="shared" si="9"/>
        <v>0</v>
      </c>
      <c r="I107" s="1">
        <f t="shared" si="7"/>
        <v>0</v>
      </c>
      <c r="J107" s="15">
        <f t="shared" si="3"/>
        <v>0</v>
      </c>
    </row>
    <row r="108" spans="2:10" ht="15" hidden="1" outlineLevel="1" x14ac:dyDescent="0.25">
      <c r="B108" s="1">
        <f t="shared" si="6"/>
        <v>52</v>
      </c>
      <c r="C108" s="15">
        <f t="shared" si="4"/>
        <v>0</v>
      </c>
      <c r="D108" s="15">
        <f t="shared" si="8"/>
        <v>0</v>
      </c>
      <c r="E108" s="15">
        <f t="shared" si="5"/>
        <v>0</v>
      </c>
      <c r="F108" s="15">
        <f t="shared" si="9"/>
        <v>0</v>
      </c>
      <c r="I108" s="1">
        <f t="shared" si="7"/>
        <v>0</v>
      </c>
      <c r="J108" s="15">
        <f t="shared" si="3"/>
        <v>0</v>
      </c>
    </row>
    <row r="109" spans="2:10" ht="15" hidden="1" outlineLevel="1" x14ac:dyDescent="0.25">
      <c r="B109" s="1">
        <f t="shared" si="6"/>
        <v>53</v>
      </c>
      <c r="C109" s="15">
        <f t="shared" si="4"/>
        <v>0</v>
      </c>
      <c r="D109" s="15">
        <f t="shared" si="8"/>
        <v>0</v>
      </c>
      <c r="E109" s="15">
        <f t="shared" si="5"/>
        <v>0</v>
      </c>
      <c r="F109" s="15">
        <f t="shared" si="9"/>
        <v>0</v>
      </c>
      <c r="I109" s="1">
        <f t="shared" si="7"/>
        <v>0</v>
      </c>
      <c r="J109" s="15">
        <f t="shared" si="3"/>
        <v>0</v>
      </c>
    </row>
    <row r="110" spans="2:10" ht="15" hidden="1" outlineLevel="1" x14ac:dyDescent="0.25">
      <c r="B110" s="1">
        <f t="shared" si="6"/>
        <v>54</v>
      </c>
      <c r="C110" s="15">
        <f t="shared" si="4"/>
        <v>0</v>
      </c>
      <c r="D110" s="15">
        <f t="shared" si="8"/>
        <v>0</v>
      </c>
      <c r="E110" s="15">
        <f t="shared" si="5"/>
        <v>0</v>
      </c>
      <c r="F110" s="15">
        <f t="shared" si="9"/>
        <v>0</v>
      </c>
      <c r="I110" s="1">
        <f t="shared" si="7"/>
        <v>0</v>
      </c>
      <c r="J110" s="15">
        <f t="shared" si="3"/>
        <v>0</v>
      </c>
    </row>
    <row r="111" spans="2:10" ht="15" hidden="1" outlineLevel="1" x14ac:dyDescent="0.25">
      <c r="B111" s="1">
        <f t="shared" si="6"/>
        <v>55</v>
      </c>
      <c r="C111" s="15">
        <f t="shared" si="4"/>
        <v>0</v>
      </c>
      <c r="D111" s="15">
        <f t="shared" si="8"/>
        <v>0</v>
      </c>
      <c r="E111" s="15">
        <f t="shared" si="5"/>
        <v>0</v>
      </c>
      <c r="F111" s="15">
        <f t="shared" si="9"/>
        <v>0</v>
      </c>
      <c r="I111" s="1">
        <f t="shared" si="7"/>
        <v>0</v>
      </c>
      <c r="J111" s="15">
        <f t="shared" si="3"/>
        <v>0</v>
      </c>
    </row>
    <row r="112" spans="2:10" ht="15" hidden="1" outlineLevel="1" x14ac:dyDescent="0.25">
      <c r="B112" s="1">
        <f t="shared" si="6"/>
        <v>56</v>
      </c>
      <c r="C112" s="15">
        <f t="shared" si="4"/>
        <v>0</v>
      </c>
      <c r="D112" s="15">
        <f t="shared" si="8"/>
        <v>0</v>
      </c>
      <c r="E112" s="15">
        <f t="shared" si="5"/>
        <v>0</v>
      </c>
      <c r="F112" s="15">
        <f t="shared" si="9"/>
        <v>0</v>
      </c>
      <c r="I112" s="1">
        <f t="shared" si="7"/>
        <v>0</v>
      </c>
      <c r="J112" s="15">
        <f t="shared" si="3"/>
        <v>0</v>
      </c>
    </row>
    <row r="113" spans="2:10" ht="15" hidden="1" outlineLevel="1" x14ac:dyDescent="0.25">
      <c r="B113" s="1">
        <f t="shared" si="6"/>
        <v>57</v>
      </c>
      <c r="C113" s="15">
        <f t="shared" si="4"/>
        <v>0</v>
      </c>
      <c r="D113" s="15">
        <f t="shared" si="8"/>
        <v>0</v>
      </c>
      <c r="E113" s="15">
        <f t="shared" si="5"/>
        <v>0</v>
      </c>
      <c r="F113" s="15">
        <f t="shared" si="9"/>
        <v>0</v>
      </c>
      <c r="I113" s="1">
        <f t="shared" si="7"/>
        <v>0</v>
      </c>
      <c r="J113" s="15">
        <f t="shared" si="3"/>
        <v>0</v>
      </c>
    </row>
    <row r="114" spans="2:10" ht="15" hidden="1" outlineLevel="1" x14ac:dyDescent="0.25">
      <c r="B114" s="1">
        <f t="shared" si="6"/>
        <v>58</v>
      </c>
      <c r="C114" s="15">
        <f t="shared" si="4"/>
        <v>0</v>
      </c>
      <c r="D114" s="15">
        <f t="shared" si="8"/>
        <v>0</v>
      </c>
      <c r="E114" s="15">
        <f t="shared" si="5"/>
        <v>0</v>
      </c>
      <c r="F114" s="15">
        <f t="shared" si="9"/>
        <v>0</v>
      </c>
      <c r="I114" s="1">
        <f t="shared" si="7"/>
        <v>0</v>
      </c>
      <c r="J114" s="15">
        <f t="shared" si="3"/>
        <v>0</v>
      </c>
    </row>
    <row r="115" spans="2:10" ht="15" hidden="1" outlineLevel="1" x14ac:dyDescent="0.25">
      <c r="B115" s="1">
        <f t="shared" si="6"/>
        <v>59</v>
      </c>
      <c r="C115" s="15">
        <f t="shared" si="4"/>
        <v>0</v>
      </c>
      <c r="D115" s="15">
        <f t="shared" si="8"/>
        <v>0</v>
      </c>
      <c r="E115" s="15">
        <f t="shared" si="5"/>
        <v>0</v>
      </c>
      <c r="F115" s="15">
        <f t="shared" si="9"/>
        <v>0</v>
      </c>
      <c r="I115" s="1">
        <f t="shared" si="7"/>
        <v>0</v>
      </c>
      <c r="J115" s="15">
        <f t="shared" si="3"/>
        <v>0</v>
      </c>
    </row>
    <row r="116" spans="2:10" ht="15" hidden="1" outlineLevel="1" x14ac:dyDescent="0.25">
      <c r="B116" s="1">
        <f t="shared" si="6"/>
        <v>60</v>
      </c>
      <c r="C116" s="15">
        <f t="shared" si="4"/>
        <v>0</v>
      </c>
      <c r="D116" s="15">
        <f t="shared" si="8"/>
        <v>0</v>
      </c>
      <c r="E116" s="15">
        <f t="shared" si="5"/>
        <v>0</v>
      </c>
      <c r="F116" s="15">
        <f t="shared" si="9"/>
        <v>0</v>
      </c>
      <c r="I116" s="1">
        <f t="shared" si="7"/>
        <v>0</v>
      </c>
      <c r="J116" s="15">
        <f t="shared" si="3"/>
        <v>0</v>
      </c>
    </row>
    <row r="117" spans="2:10" ht="15" hidden="1" outlineLevel="1" x14ac:dyDescent="0.25">
      <c r="B117" s="1">
        <f t="shared" si="6"/>
        <v>61</v>
      </c>
      <c r="C117" s="15">
        <f t="shared" si="4"/>
        <v>0</v>
      </c>
      <c r="D117" s="15">
        <f t="shared" si="8"/>
        <v>0</v>
      </c>
      <c r="E117" s="15">
        <f t="shared" si="5"/>
        <v>0</v>
      </c>
      <c r="F117" s="15">
        <f t="shared" si="9"/>
        <v>0</v>
      </c>
      <c r="I117" s="1">
        <f t="shared" si="7"/>
        <v>0</v>
      </c>
      <c r="J117" s="15">
        <f t="shared" si="3"/>
        <v>0</v>
      </c>
    </row>
    <row r="118" spans="2:10" ht="15" hidden="1" outlineLevel="1" x14ac:dyDescent="0.25">
      <c r="B118" s="1">
        <f t="shared" si="6"/>
        <v>62</v>
      </c>
      <c r="C118" s="15">
        <f t="shared" si="4"/>
        <v>0</v>
      </c>
      <c r="D118" s="15">
        <f t="shared" si="8"/>
        <v>0</v>
      </c>
      <c r="E118" s="15">
        <f t="shared" si="5"/>
        <v>0</v>
      </c>
      <c r="F118" s="15">
        <f t="shared" si="9"/>
        <v>0</v>
      </c>
      <c r="I118" s="1">
        <f t="shared" si="7"/>
        <v>0</v>
      </c>
      <c r="J118" s="15">
        <f t="shared" si="3"/>
        <v>0</v>
      </c>
    </row>
    <row r="119" spans="2:10" ht="15" hidden="1" outlineLevel="1" x14ac:dyDescent="0.25">
      <c r="B119" s="1">
        <f t="shared" si="6"/>
        <v>63</v>
      </c>
      <c r="C119" s="15">
        <f t="shared" si="4"/>
        <v>0</v>
      </c>
      <c r="D119" s="15">
        <f t="shared" si="8"/>
        <v>0</v>
      </c>
      <c r="E119" s="15">
        <f t="shared" si="5"/>
        <v>0</v>
      </c>
      <c r="F119" s="15">
        <f t="shared" si="9"/>
        <v>0</v>
      </c>
      <c r="I119" s="1">
        <f t="shared" si="7"/>
        <v>0</v>
      </c>
      <c r="J119" s="15">
        <f t="shared" si="3"/>
        <v>0</v>
      </c>
    </row>
    <row r="120" spans="2:10" ht="15" hidden="1" outlineLevel="1" x14ac:dyDescent="0.25">
      <c r="B120" s="1">
        <f t="shared" si="6"/>
        <v>64</v>
      </c>
      <c r="C120" s="15">
        <f t="shared" si="4"/>
        <v>0</v>
      </c>
      <c r="D120" s="15">
        <f t="shared" si="8"/>
        <v>0</v>
      </c>
      <c r="E120" s="15">
        <f t="shared" si="5"/>
        <v>0</v>
      </c>
      <c r="F120" s="15">
        <f t="shared" si="9"/>
        <v>0</v>
      </c>
      <c r="I120" s="1">
        <f t="shared" ref="I120:I156" si="10">IF(B120&lt;=G$23,G$18/G$23,0)</f>
        <v>0</v>
      </c>
      <c r="J120" s="15">
        <f t="shared" si="3"/>
        <v>0</v>
      </c>
    </row>
    <row r="121" spans="2:10" ht="15" hidden="1" outlineLevel="1" x14ac:dyDescent="0.25">
      <c r="B121" s="1">
        <f t="shared" si="6"/>
        <v>65</v>
      </c>
      <c r="C121" s="15">
        <f t="shared" si="4"/>
        <v>0</v>
      </c>
      <c r="D121" s="15">
        <f t="shared" ref="D121:D156" si="11">IF(B121&lt;=G$23,(-G$27/G$23),0)</f>
        <v>0</v>
      </c>
      <c r="E121" s="15">
        <f t="shared" ref="E121:E156" si="12">+C121+D121</f>
        <v>0</v>
      </c>
      <c r="F121" s="15">
        <f t="shared" si="9"/>
        <v>0</v>
      </c>
      <c r="I121" s="1">
        <f t="shared" si="10"/>
        <v>0</v>
      </c>
      <c r="J121" s="15">
        <f t="shared" ref="J121:J156" si="13">+I121+F121</f>
        <v>0</v>
      </c>
    </row>
    <row r="122" spans="2:10" ht="15" hidden="1" outlineLevel="1" x14ac:dyDescent="0.25">
      <c r="B122" s="1">
        <f t="shared" si="6"/>
        <v>66</v>
      </c>
      <c r="C122" s="15">
        <f t="shared" ref="C122:C156" si="14">IF(B122&lt;=G$23,(+E121),0)</f>
        <v>0</v>
      </c>
      <c r="D122" s="15">
        <f t="shared" si="11"/>
        <v>0</v>
      </c>
      <c r="E122" s="15">
        <f t="shared" si="12"/>
        <v>0</v>
      </c>
      <c r="F122" s="15">
        <f t="shared" ref="F122:F156" si="15">+E121*I$27</f>
        <v>0</v>
      </c>
      <c r="I122" s="1">
        <f t="shared" si="10"/>
        <v>0</v>
      </c>
      <c r="J122" s="15">
        <f t="shared" si="13"/>
        <v>0</v>
      </c>
    </row>
    <row r="123" spans="2:10" ht="15" hidden="1" outlineLevel="1" x14ac:dyDescent="0.25">
      <c r="B123" s="1">
        <f t="shared" ref="B123:B156" si="16">+B122+1</f>
        <v>67</v>
      </c>
      <c r="C123" s="15">
        <f t="shared" si="14"/>
        <v>0</v>
      </c>
      <c r="D123" s="15">
        <f t="shared" si="11"/>
        <v>0</v>
      </c>
      <c r="E123" s="15">
        <f t="shared" si="12"/>
        <v>0</v>
      </c>
      <c r="F123" s="15">
        <f t="shared" si="15"/>
        <v>0</v>
      </c>
      <c r="I123" s="1">
        <f t="shared" si="10"/>
        <v>0</v>
      </c>
      <c r="J123" s="15">
        <f t="shared" si="13"/>
        <v>0</v>
      </c>
    </row>
    <row r="124" spans="2:10" ht="15" hidden="1" outlineLevel="1" x14ac:dyDescent="0.25">
      <c r="B124" s="1">
        <f t="shared" si="16"/>
        <v>68</v>
      </c>
      <c r="C124" s="15">
        <f t="shared" si="14"/>
        <v>0</v>
      </c>
      <c r="D124" s="15">
        <f t="shared" si="11"/>
        <v>0</v>
      </c>
      <c r="E124" s="15">
        <f t="shared" si="12"/>
        <v>0</v>
      </c>
      <c r="F124" s="15">
        <f t="shared" si="15"/>
        <v>0</v>
      </c>
      <c r="I124" s="1">
        <f t="shared" si="10"/>
        <v>0</v>
      </c>
      <c r="J124" s="15">
        <f t="shared" si="13"/>
        <v>0</v>
      </c>
    </row>
    <row r="125" spans="2:10" ht="15" hidden="1" outlineLevel="1" x14ac:dyDescent="0.25">
      <c r="B125" s="1">
        <f t="shared" si="16"/>
        <v>69</v>
      </c>
      <c r="C125" s="15">
        <f t="shared" si="14"/>
        <v>0</v>
      </c>
      <c r="D125" s="15">
        <f t="shared" si="11"/>
        <v>0</v>
      </c>
      <c r="E125" s="15">
        <f t="shared" si="12"/>
        <v>0</v>
      </c>
      <c r="F125" s="15">
        <f t="shared" si="15"/>
        <v>0</v>
      </c>
      <c r="I125" s="1">
        <f t="shared" si="10"/>
        <v>0</v>
      </c>
      <c r="J125" s="15">
        <f t="shared" si="13"/>
        <v>0</v>
      </c>
    </row>
    <row r="126" spans="2:10" ht="15" hidden="1" outlineLevel="1" x14ac:dyDescent="0.25">
      <c r="B126" s="1">
        <f t="shared" si="16"/>
        <v>70</v>
      </c>
      <c r="C126" s="15">
        <f t="shared" si="14"/>
        <v>0</v>
      </c>
      <c r="D126" s="15">
        <f t="shared" si="11"/>
        <v>0</v>
      </c>
      <c r="E126" s="15">
        <f t="shared" si="12"/>
        <v>0</v>
      </c>
      <c r="F126" s="15">
        <f t="shared" si="15"/>
        <v>0</v>
      </c>
      <c r="I126" s="1">
        <f t="shared" si="10"/>
        <v>0</v>
      </c>
      <c r="J126" s="15">
        <f t="shared" si="13"/>
        <v>0</v>
      </c>
    </row>
    <row r="127" spans="2:10" ht="15" hidden="1" outlineLevel="1" x14ac:dyDescent="0.25">
      <c r="B127" s="1">
        <f t="shared" si="16"/>
        <v>71</v>
      </c>
      <c r="C127" s="15">
        <f t="shared" si="14"/>
        <v>0</v>
      </c>
      <c r="D127" s="15">
        <f t="shared" si="11"/>
        <v>0</v>
      </c>
      <c r="E127" s="15">
        <f t="shared" si="12"/>
        <v>0</v>
      </c>
      <c r="F127" s="15">
        <f t="shared" si="15"/>
        <v>0</v>
      </c>
      <c r="I127" s="1">
        <f t="shared" si="10"/>
        <v>0</v>
      </c>
      <c r="J127" s="15">
        <f t="shared" si="13"/>
        <v>0</v>
      </c>
    </row>
    <row r="128" spans="2:10" ht="15" hidden="1" outlineLevel="1" x14ac:dyDescent="0.25">
      <c r="B128" s="1">
        <f t="shared" si="16"/>
        <v>72</v>
      </c>
      <c r="C128" s="15">
        <f t="shared" si="14"/>
        <v>0</v>
      </c>
      <c r="D128" s="15">
        <f t="shared" si="11"/>
        <v>0</v>
      </c>
      <c r="E128" s="15">
        <f t="shared" si="12"/>
        <v>0</v>
      </c>
      <c r="F128" s="15">
        <f t="shared" si="15"/>
        <v>0</v>
      </c>
      <c r="I128" s="1">
        <f t="shared" si="10"/>
        <v>0</v>
      </c>
      <c r="J128" s="15">
        <f t="shared" si="13"/>
        <v>0</v>
      </c>
    </row>
    <row r="129" spans="2:10" ht="15" hidden="1" outlineLevel="1" x14ac:dyDescent="0.25">
      <c r="B129" s="1">
        <f t="shared" si="16"/>
        <v>73</v>
      </c>
      <c r="C129" s="15">
        <f t="shared" si="14"/>
        <v>0</v>
      </c>
      <c r="D129" s="15">
        <f t="shared" si="11"/>
        <v>0</v>
      </c>
      <c r="E129" s="15">
        <f t="shared" si="12"/>
        <v>0</v>
      </c>
      <c r="F129" s="15">
        <f t="shared" si="15"/>
        <v>0</v>
      </c>
      <c r="I129" s="1">
        <f t="shared" si="10"/>
        <v>0</v>
      </c>
      <c r="J129" s="15">
        <f t="shared" si="13"/>
        <v>0</v>
      </c>
    </row>
    <row r="130" spans="2:10" ht="15" hidden="1" outlineLevel="1" x14ac:dyDescent="0.25">
      <c r="B130" s="1">
        <f t="shared" si="16"/>
        <v>74</v>
      </c>
      <c r="C130" s="15">
        <f t="shared" si="14"/>
        <v>0</v>
      </c>
      <c r="D130" s="15">
        <f t="shared" si="11"/>
        <v>0</v>
      </c>
      <c r="E130" s="15">
        <f t="shared" si="12"/>
        <v>0</v>
      </c>
      <c r="F130" s="15">
        <f t="shared" si="15"/>
        <v>0</v>
      </c>
      <c r="I130" s="1">
        <f t="shared" si="10"/>
        <v>0</v>
      </c>
      <c r="J130" s="15">
        <f t="shared" si="13"/>
        <v>0</v>
      </c>
    </row>
    <row r="131" spans="2:10" ht="15" hidden="1" outlineLevel="1" x14ac:dyDescent="0.25">
      <c r="B131" s="1">
        <f t="shared" si="16"/>
        <v>75</v>
      </c>
      <c r="C131" s="15">
        <f t="shared" si="14"/>
        <v>0</v>
      </c>
      <c r="D131" s="15">
        <f t="shared" si="11"/>
        <v>0</v>
      </c>
      <c r="E131" s="15">
        <f t="shared" si="12"/>
        <v>0</v>
      </c>
      <c r="F131" s="15">
        <f t="shared" si="15"/>
        <v>0</v>
      </c>
      <c r="I131" s="1">
        <f t="shared" si="10"/>
        <v>0</v>
      </c>
      <c r="J131" s="15">
        <f t="shared" si="13"/>
        <v>0</v>
      </c>
    </row>
    <row r="132" spans="2:10" ht="15" hidden="1" outlineLevel="1" x14ac:dyDescent="0.25">
      <c r="B132" s="1">
        <f t="shared" si="16"/>
        <v>76</v>
      </c>
      <c r="C132" s="15">
        <f t="shared" si="14"/>
        <v>0</v>
      </c>
      <c r="D132" s="15">
        <f t="shared" si="11"/>
        <v>0</v>
      </c>
      <c r="E132" s="15">
        <f t="shared" si="12"/>
        <v>0</v>
      </c>
      <c r="F132" s="15">
        <f t="shared" si="15"/>
        <v>0</v>
      </c>
      <c r="I132" s="1">
        <f t="shared" si="10"/>
        <v>0</v>
      </c>
      <c r="J132" s="15">
        <f t="shared" si="13"/>
        <v>0</v>
      </c>
    </row>
    <row r="133" spans="2:10" ht="15" hidden="1" outlineLevel="1" x14ac:dyDescent="0.25">
      <c r="B133" s="1">
        <f t="shared" si="16"/>
        <v>77</v>
      </c>
      <c r="C133" s="15">
        <f t="shared" si="14"/>
        <v>0</v>
      </c>
      <c r="D133" s="15">
        <f t="shared" si="11"/>
        <v>0</v>
      </c>
      <c r="E133" s="15">
        <f t="shared" si="12"/>
        <v>0</v>
      </c>
      <c r="F133" s="15">
        <f t="shared" si="15"/>
        <v>0</v>
      </c>
      <c r="I133" s="1">
        <f t="shared" si="10"/>
        <v>0</v>
      </c>
      <c r="J133" s="15">
        <f t="shared" si="13"/>
        <v>0</v>
      </c>
    </row>
    <row r="134" spans="2:10" ht="15" hidden="1" outlineLevel="1" x14ac:dyDescent="0.25">
      <c r="B134" s="1">
        <f t="shared" si="16"/>
        <v>78</v>
      </c>
      <c r="C134" s="15">
        <f t="shared" si="14"/>
        <v>0</v>
      </c>
      <c r="D134" s="15">
        <f t="shared" si="11"/>
        <v>0</v>
      </c>
      <c r="E134" s="15">
        <f t="shared" si="12"/>
        <v>0</v>
      </c>
      <c r="F134" s="15">
        <f t="shared" si="15"/>
        <v>0</v>
      </c>
      <c r="I134" s="1">
        <f t="shared" si="10"/>
        <v>0</v>
      </c>
      <c r="J134" s="15">
        <f t="shared" si="13"/>
        <v>0</v>
      </c>
    </row>
    <row r="135" spans="2:10" ht="15" hidden="1" outlineLevel="1" x14ac:dyDescent="0.25">
      <c r="B135" s="1">
        <f t="shared" si="16"/>
        <v>79</v>
      </c>
      <c r="C135" s="15">
        <f t="shared" si="14"/>
        <v>0</v>
      </c>
      <c r="D135" s="15">
        <f t="shared" si="11"/>
        <v>0</v>
      </c>
      <c r="E135" s="15">
        <f t="shared" si="12"/>
        <v>0</v>
      </c>
      <c r="F135" s="15">
        <f t="shared" si="15"/>
        <v>0</v>
      </c>
      <c r="I135" s="1">
        <f t="shared" si="10"/>
        <v>0</v>
      </c>
      <c r="J135" s="15">
        <f t="shared" si="13"/>
        <v>0</v>
      </c>
    </row>
    <row r="136" spans="2:10" ht="15" hidden="1" outlineLevel="1" x14ac:dyDescent="0.25">
      <c r="B136" s="1">
        <f t="shared" si="16"/>
        <v>80</v>
      </c>
      <c r="C136" s="15">
        <f t="shared" si="14"/>
        <v>0</v>
      </c>
      <c r="D136" s="15">
        <f t="shared" si="11"/>
        <v>0</v>
      </c>
      <c r="E136" s="15">
        <f t="shared" si="12"/>
        <v>0</v>
      </c>
      <c r="F136" s="15">
        <f t="shared" si="15"/>
        <v>0</v>
      </c>
      <c r="I136" s="1">
        <f t="shared" si="10"/>
        <v>0</v>
      </c>
      <c r="J136" s="15">
        <f t="shared" si="13"/>
        <v>0</v>
      </c>
    </row>
    <row r="137" spans="2:10" ht="15" hidden="1" outlineLevel="1" x14ac:dyDescent="0.25">
      <c r="B137" s="1">
        <f t="shared" si="16"/>
        <v>81</v>
      </c>
      <c r="C137" s="15">
        <f t="shared" si="14"/>
        <v>0</v>
      </c>
      <c r="D137" s="15">
        <f t="shared" si="11"/>
        <v>0</v>
      </c>
      <c r="E137" s="15">
        <f t="shared" si="12"/>
        <v>0</v>
      </c>
      <c r="F137" s="15">
        <f t="shared" si="15"/>
        <v>0</v>
      </c>
      <c r="I137" s="1">
        <f t="shared" si="10"/>
        <v>0</v>
      </c>
      <c r="J137" s="15">
        <f t="shared" si="13"/>
        <v>0</v>
      </c>
    </row>
    <row r="138" spans="2:10" ht="15" hidden="1" outlineLevel="1" x14ac:dyDescent="0.25">
      <c r="B138" s="1">
        <f t="shared" si="16"/>
        <v>82</v>
      </c>
      <c r="C138" s="15">
        <f t="shared" si="14"/>
        <v>0</v>
      </c>
      <c r="D138" s="15">
        <f t="shared" si="11"/>
        <v>0</v>
      </c>
      <c r="E138" s="15">
        <f t="shared" si="12"/>
        <v>0</v>
      </c>
      <c r="F138" s="15">
        <f t="shared" si="15"/>
        <v>0</v>
      </c>
      <c r="I138" s="1">
        <f t="shared" si="10"/>
        <v>0</v>
      </c>
      <c r="J138" s="15">
        <f t="shared" si="13"/>
        <v>0</v>
      </c>
    </row>
    <row r="139" spans="2:10" ht="15" hidden="1" outlineLevel="1" x14ac:dyDescent="0.25">
      <c r="B139" s="1">
        <f t="shared" si="16"/>
        <v>83</v>
      </c>
      <c r="C139" s="15">
        <f t="shared" si="14"/>
        <v>0</v>
      </c>
      <c r="D139" s="15">
        <f t="shared" si="11"/>
        <v>0</v>
      </c>
      <c r="E139" s="15">
        <f t="shared" si="12"/>
        <v>0</v>
      </c>
      <c r="F139" s="15">
        <f t="shared" si="15"/>
        <v>0</v>
      </c>
      <c r="I139" s="1">
        <f t="shared" si="10"/>
        <v>0</v>
      </c>
      <c r="J139" s="15">
        <f t="shared" si="13"/>
        <v>0</v>
      </c>
    </row>
    <row r="140" spans="2:10" ht="15" hidden="1" outlineLevel="1" x14ac:dyDescent="0.25">
      <c r="B140" s="1">
        <f t="shared" si="16"/>
        <v>84</v>
      </c>
      <c r="C140" s="15">
        <f t="shared" si="14"/>
        <v>0</v>
      </c>
      <c r="D140" s="15">
        <f t="shared" si="11"/>
        <v>0</v>
      </c>
      <c r="E140" s="15">
        <f t="shared" si="12"/>
        <v>0</v>
      </c>
      <c r="F140" s="15">
        <f t="shared" si="15"/>
        <v>0</v>
      </c>
      <c r="I140" s="1">
        <f t="shared" si="10"/>
        <v>0</v>
      </c>
      <c r="J140" s="15">
        <f t="shared" si="13"/>
        <v>0</v>
      </c>
    </row>
    <row r="141" spans="2:10" ht="15" hidden="1" outlineLevel="1" x14ac:dyDescent="0.25">
      <c r="B141" s="1">
        <f t="shared" si="16"/>
        <v>85</v>
      </c>
      <c r="C141" s="15">
        <f t="shared" si="14"/>
        <v>0</v>
      </c>
      <c r="D141" s="15">
        <f t="shared" si="11"/>
        <v>0</v>
      </c>
      <c r="E141" s="15">
        <f t="shared" si="12"/>
        <v>0</v>
      </c>
      <c r="F141" s="15">
        <f t="shared" si="15"/>
        <v>0</v>
      </c>
      <c r="I141" s="1">
        <f t="shared" si="10"/>
        <v>0</v>
      </c>
      <c r="J141" s="15">
        <f t="shared" si="13"/>
        <v>0</v>
      </c>
    </row>
    <row r="142" spans="2:10" ht="15" hidden="1" outlineLevel="1" x14ac:dyDescent="0.25">
      <c r="B142" s="1">
        <f t="shared" si="16"/>
        <v>86</v>
      </c>
      <c r="C142" s="15">
        <f t="shared" si="14"/>
        <v>0</v>
      </c>
      <c r="D142" s="15">
        <f t="shared" si="11"/>
        <v>0</v>
      </c>
      <c r="E142" s="15">
        <f t="shared" si="12"/>
        <v>0</v>
      </c>
      <c r="F142" s="15">
        <f t="shared" si="15"/>
        <v>0</v>
      </c>
      <c r="I142" s="1">
        <f t="shared" si="10"/>
        <v>0</v>
      </c>
      <c r="J142" s="15">
        <f t="shared" si="13"/>
        <v>0</v>
      </c>
    </row>
    <row r="143" spans="2:10" ht="15" hidden="1" outlineLevel="1" x14ac:dyDescent="0.25">
      <c r="B143" s="1">
        <f t="shared" si="16"/>
        <v>87</v>
      </c>
      <c r="C143" s="15">
        <f t="shared" si="14"/>
        <v>0</v>
      </c>
      <c r="D143" s="15">
        <f t="shared" si="11"/>
        <v>0</v>
      </c>
      <c r="E143" s="15">
        <f t="shared" si="12"/>
        <v>0</v>
      </c>
      <c r="F143" s="15">
        <f t="shared" si="15"/>
        <v>0</v>
      </c>
      <c r="I143" s="1">
        <f t="shared" si="10"/>
        <v>0</v>
      </c>
      <c r="J143" s="15">
        <f t="shared" si="13"/>
        <v>0</v>
      </c>
    </row>
    <row r="144" spans="2:10" ht="15" hidden="1" outlineLevel="1" x14ac:dyDescent="0.25">
      <c r="B144" s="1">
        <f t="shared" si="16"/>
        <v>88</v>
      </c>
      <c r="C144" s="15">
        <f t="shared" si="14"/>
        <v>0</v>
      </c>
      <c r="D144" s="15">
        <f t="shared" si="11"/>
        <v>0</v>
      </c>
      <c r="E144" s="15">
        <f t="shared" si="12"/>
        <v>0</v>
      </c>
      <c r="F144" s="15">
        <f t="shared" si="15"/>
        <v>0</v>
      </c>
      <c r="I144" s="1">
        <f t="shared" si="10"/>
        <v>0</v>
      </c>
      <c r="J144" s="15">
        <f t="shared" si="13"/>
        <v>0</v>
      </c>
    </row>
    <row r="145" spans="2:10" ht="15" hidden="1" outlineLevel="1" x14ac:dyDescent="0.25">
      <c r="B145" s="1">
        <f t="shared" si="16"/>
        <v>89</v>
      </c>
      <c r="C145" s="15">
        <f t="shared" si="14"/>
        <v>0</v>
      </c>
      <c r="D145" s="15">
        <f t="shared" si="11"/>
        <v>0</v>
      </c>
      <c r="E145" s="15">
        <f t="shared" si="12"/>
        <v>0</v>
      </c>
      <c r="F145" s="15">
        <f t="shared" si="15"/>
        <v>0</v>
      </c>
      <c r="I145" s="1">
        <f t="shared" si="10"/>
        <v>0</v>
      </c>
      <c r="J145" s="15">
        <f t="shared" si="13"/>
        <v>0</v>
      </c>
    </row>
    <row r="146" spans="2:10" ht="15" hidden="1" outlineLevel="1" x14ac:dyDescent="0.25">
      <c r="B146" s="1">
        <f t="shared" si="16"/>
        <v>90</v>
      </c>
      <c r="C146" s="15">
        <f t="shared" si="14"/>
        <v>0</v>
      </c>
      <c r="D146" s="15">
        <f t="shared" si="11"/>
        <v>0</v>
      </c>
      <c r="E146" s="15">
        <f t="shared" si="12"/>
        <v>0</v>
      </c>
      <c r="F146" s="15">
        <f t="shared" si="15"/>
        <v>0</v>
      </c>
      <c r="I146" s="1">
        <f t="shared" si="10"/>
        <v>0</v>
      </c>
      <c r="J146" s="15">
        <f t="shared" si="13"/>
        <v>0</v>
      </c>
    </row>
    <row r="147" spans="2:10" ht="15" hidden="1" outlineLevel="1" x14ac:dyDescent="0.25">
      <c r="B147" s="1">
        <f t="shared" si="16"/>
        <v>91</v>
      </c>
      <c r="C147" s="15">
        <f t="shared" si="14"/>
        <v>0</v>
      </c>
      <c r="D147" s="15">
        <f t="shared" si="11"/>
        <v>0</v>
      </c>
      <c r="E147" s="15">
        <f t="shared" si="12"/>
        <v>0</v>
      </c>
      <c r="F147" s="15">
        <f t="shared" si="15"/>
        <v>0</v>
      </c>
      <c r="I147" s="1">
        <f t="shared" si="10"/>
        <v>0</v>
      </c>
      <c r="J147" s="15">
        <f t="shared" si="13"/>
        <v>0</v>
      </c>
    </row>
    <row r="148" spans="2:10" ht="15" hidden="1" outlineLevel="1" x14ac:dyDescent="0.25">
      <c r="B148" s="1">
        <f t="shared" si="16"/>
        <v>92</v>
      </c>
      <c r="C148" s="15">
        <f t="shared" si="14"/>
        <v>0</v>
      </c>
      <c r="D148" s="15">
        <f t="shared" si="11"/>
        <v>0</v>
      </c>
      <c r="E148" s="15">
        <f t="shared" si="12"/>
        <v>0</v>
      </c>
      <c r="F148" s="15">
        <f t="shared" si="15"/>
        <v>0</v>
      </c>
      <c r="I148" s="1">
        <f t="shared" si="10"/>
        <v>0</v>
      </c>
      <c r="J148" s="15">
        <f t="shared" si="13"/>
        <v>0</v>
      </c>
    </row>
    <row r="149" spans="2:10" ht="15" hidden="1" outlineLevel="1" x14ac:dyDescent="0.25">
      <c r="B149" s="1">
        <f t="shared" si="16"/>
        <v>93</v>
      </c>
      <c r="C149" s="15">
        <f t="shared" si="14"/>
        <v>0</v>
      </c>
      <c r="D149" s="15">
        <f t="shared" si="11"/>
        <v>0</v>
      </c>
      <c r="E149" s="15">
        <f t="shared" si="12"/>
        <v>0</v>
      </c>
      <c r="F149" s="15">
        <f t="shared" si="15"/>
        <v>0</v>
      </c>
      <c r="I149" s="1">
        <f t="shared" si="10"/>
        <v>0</v>
      </c>
      <c r="J149" s="15">
        <f t="shared" si="13"/>
        <v>0</v>
      </c>
    </row>
    <row r="150" spans="2:10" ht="15" hidden="1" outlineLevel="1" x14ac:dyDescent="0.25">
      <c r="B150" s="1">
        <f t="shared" si="16"/>
        <v>94</v>
      </c>
      <c r="C150" s="15">
        <f t="shared" si="14"/>
        <v>0</v>
      </c>
      <c r="D150" s="15">
        <f t="shared" si="11"/>
        <v>0</v>
      </c>
      <c r="E150" s="15">
        <f t="shared" si="12"/>
        <v>0</v>
      </c>
      <c r="F150" s="15">
        <f t="shared" si="15"/>
        <v>0</v>
      </c>
      <c r="I150" s="1">
        <f t="shared" si="10"/>
        <v>0</v>
      </c>
      <c r="J150" s="15">
        <f t="shared" si="13"/>
        <v>0</v>
      </c>
    </row>
    <row r="151" spans="2:10" ht="15" hidden="1" outlineLevel="1" x14ac:dyDescent="0.25">
      <c r="B151" s="1">
        <f t="shared" si="16"/>
        <v>95</v>
      </c>
      <c r="C151" s="15">
        <f t="shared" si="14"/>
        <v>0</v>
      </c>
      <c r="D151" s="15">
        <f t="shared" si="11"/>
        <v>0</v>
      </c>
      <c r="E151" s="15">
        <f t="shared" si="12"/>
        <v>0</v>
      </c>
      <c r="F151" s="15">
        <f t="shared" si="15"/>
        <v>0</v>
      </c>
      <c r="I151" s="1">
        <f t="shared" si="10"/>
        <v>0</v>
      </c>
      <c r="J151" s="15">
        <f t="shared" si="13"/>
        <v>0</v>
      </c>
    </row>
    <row r="152" spans="2:10" ht="15" hidden="1" outlineLevel="1" x14ac:dyDescent="0.25">
      <c r="B152" s="1">
        <f t="shared" si="16"/>
        <v>96</v>
      </c>
      <c r="C152" s="15">
        <f t="shared" si="14"/>
        <v>0</v>
      </c>
      <c r="D152" s="15">
        <f t="shared" si="11"/>
        <v>0</v>
      </c>
      <c r="E152" s="15">
        <f t="shared" si="12"/>
        <v>0</v>
      </c>
      <c r="F152" s="15">
        <f t="shared" si="15"/>
        <v>0</v>
      </c>
      <c r="I152" s="1">
        <f t="shared" si="10"/>
        <v>0</v>
      </c>
      <c r="J152" s="15">
        <f t="shared" si="13"/>
        <v>0</v>
      </c>
    </row>
    <row r="153" spans="2:10" ht="15" hidden="1" outlineLevel="1" x14ac:dyDescent="0.25">
      <c r="B153" s="1">
        <f t="shared" si="16"/>
        <v>97</v>
      </c>
      <c r="C153" s="15">
        <f t="shared" si="14"/>
        <v>0</v>
      </c>
      <c r="D153" s="15">
        <f t="shared" si="11"/>
        <v>0</v>
      </c>
      <c r="E153" s="15">
        <f t="shared" si="12"/>
        <v>0</v>
      </c>
      <c r="F153" s="15">
        <f t="shared" si="15"/>
        <v>0</v>
      </c>
      <c r="I153" s="1">
        <f t="shared" si="10"/>
        <v>0</v>
      </c>
      <c r="J153" s="15">
        <f t="shared" si="13"/>
        <v>0</v>
      </c>
    </row>
    <row r="154" spans="2:10" ht="15" hidden="1" outlineLevel="1" x14ac:dyDescent="0.25">
      <c r="B154" s="1">
        <f t="shared" si="16"/>
        <v>98</v>
      </c>
      <c r="C154" s="15">
        <f t="shared" si="14"/>
        <v>0</v>
      </c>
      <c r="D154" s="15">
        <f t="shared" si="11"/>
        <v>0</v>
      </c>
      <c r="E154" s="15">
        <f t="shared" si="12"/>
        <v>0</v>
      </c>
      <c r="F154" s="15">
        <f t="shared" si="15"/>
        <v>0</v>
      </c>
      <c r="I154" s="1">
        <f t="shared" si="10"/>
        <v>0</v>
      </c>
      <c r="J154" s="15">
        <f t="shared" si="13"/>
        <v>0</v>
      </c>
    </row>
    <row r="155" spans="2:10" ht="15" hidden="1" outlineLevel="1" x14ac:dyDescent="0.25">
      <c r="B155" s="1">
        <f t="shared" si="16"/>
        <v>99</v>
      </c>
      <c r="C155" s="15">
        <f t="shared" si="14"/>
        <v>0</v>
      </c>
      <c r="D155" s="15">
        <f t="shared" si="11"/>
        <v>0</v>
      </c>
      <c r="E155" s="15">
        <f t="shared" si="12"/>
        <v>0</v>
      </c>
      <c r="F155" s="15">
        <f t="shared" si="15"/>
        <v>0</v>
      </c>
      <c r="I155" s="1">
        <f t="shared" si="10"/>
        <v>0</v>
      </c>
      <c r="J155" s="15">
        <f t="shared" si="13"/>
        <v>0</v>
      </c>
    </row>
    <row r="156" spans="2:10" ht="15" hidden="1" outlineLevel="1" x14ac:dyDescent="0.25">
      <c r="B156" s="1">
        <f t="shared" si="16"/>
        <v>100</v>
      </c>
      <c r="C156" s="15">
        <f t="shared" si="14"/>
        <v>0</v>
      </c>
      <c r="D156" s="15">
        <f t="shared" si="11"/>
        <v>0</v>
      </c>
      <c r="E156" s="15">
        <f t="shared" si="12"/>
        <v>0</v>
      </c>
      <c r="F156" s="15">
        <f t="shared" si="15"/>
        <v>0</v>
      </c>
      <c r="I156" s="1">
        <f t="shared" si="10"/>
        <v>0</v>
      </c>
      <c r="J156" s="15">
        <f t="shared" si="13"/>
        <v>0</v>
      </c>
    </row>
    <row r="157" spans="2:10" ht="15" hidden="1" outlineLevel="1" x14ac:dyDescent="0.25"/>
    <row r="158" spans="2:10" collapsed="1" x14ac:dyDescent="0.3"/>
  </sheetData>
  <sheetProtection algorithmName="SHA-512" hashValue="tqs4CxtrOLam2RjZ4PM2PAxTE4j9a1LQwJwXDHv35Ad08KmOJuYYN2dtwbGlLIAPgTom0KbhdgqotlTe3XqV6A==" saltValue="Tk0cB2DjSiq0nhYAdsx9kw==" spinCount="100000" sheet="1" objects="1" scenarios="1"/>
  <mergeCells count="1">
    <mergeCell ref="B47:G47"/>
  </mergeCells>
  <conditionalFormatting sqref="B47 B40:B44">
    <cfRule type="containsText" dxfId="1" priority="1" operator="containsText" text="POSITIV">
      <formula>NOT(ISERROR(SEARCH("POSITIV",B40)))</formula>
    </cfRule>
    <cfRule type="containsText" dxfId="0" priority="2" operator="containsText" text="NEGATIV">
      <formula>NOT(ISERROR(SEARCH("NEGATIV",B40)))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Upplåtelse</vt:lpstr>
      <vt:lpstr>Ombyggnad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Torekull, Tiia</cp:lastModifiedBy>
  <dcterms:created xsi:type="dcterms:W3CDTF">2018-05-18T09:09:51Z</dcterms:created>
  <dcterms:modified xsi:type="dcterms:W3CDTF">2018-05-22T05:57:54Z</dcterms:modified>
</cp:coreProperties>
</file>